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<sst xmlns="http://schemas.openxmlformats.org/spreadsheetml/2006/main" count="162" uniqueCount="154">
  <si>
    <t>KONTO</t>
  </si>
  <si>
    <t>NAZIV_KONTA</t>
  </si>
  <si>
    <t>prihodi</t>
  </si>
  <si>
    <t>rashodi</t>
  </si>
  <si>
    <t>rashodi za zaposlene</t>
  </si>
  <si>
    <t>plaće bruto</t>
  </si>
  <si>
    <t>31111</t>
  </si>
  <si>
    <t>Plaće za zaposlene</t>
  </si>
  <si>
    <t>31114</t>
  </si>
  <si>
    <t>Porez i prirez na dohodak</t>
  </si>
  <si>
    <t>31115</t>
  </si>
  <si>
    <t>Doprinosi za MO</t>
  </si>
  <si>
    <t>božićnice</t>
  </si>
  <si>
    <t>doprinosi na plaće</t>
  </si>
  <si>
    <t>31321</t>
  </si>
  <si>
    <t>Doprinosi za obvezno zdravstveno osiguranje</t>
  </si>
  <si>
    <t>31322</t>
  </si>
  <si>
    <t>Dopr.za obvezno zdravstv.osig.zaštite zdr.na radu</t>
  </si>
  <si>
    <t>31332</t>
  </si>
  <si>
    <t>Doprinos za zapošljavanje</t>
  </si>
  <si>
    <t>materijalni rashodi</t>
  </si>
  <si>
    <t>naknade troškova zaposlenima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</si>
  <si>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</si>
  <si>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</si>
  <si>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</si>
  <si>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</si>
  <si>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</si>
  <si>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</si>
  <si>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32121</t>
  </si>
  <si>
    <t>Naknade za prijevoz na posao i s posla</t>
  </si>
  <si>
    <t>32131</t>
  </si>
  <si>
    <t>Seminari, savjetovanja i simpoziji</t>
  </si>
  <si>
    <t>rashodi za materijal i energiju</t>
  </si>
  <si>
    <t>32211</t>
  </si>
  <si>
    <t>Uredski materijal</t>
  </si>
  <si>
    <t>322111</t>
  </si>
  <si>
    <t>Pomoćni materijali za rad sa djecom</t>
  </si>
  <si>
    <t>32212</t>
  </si>
  <si>
    <t>32214</t>
  </si>
  <si>
    <t>Materijal i sredstva za čišćenje i održavanje</t>
  </si>
  <si>
    <t>32216</t>
  </si>
  <si>
    <t>Materijal za higijenske potrebe i njegu</t>
  </si>
  <si>
    <t>32219</t>
  </si>
  <si>
    <t>32224</t>
  </si>
  <si>
    <t>Namirnice</t>
  </si>
  <si>
    <t>32231</t>
  </si>
  <si>
    <t>Električna energija</t>
  </si>
  <si>
    <t>32271</t>
  </si>
  <si>
    <t>Službena, radna i zaštitna odjeća</t>
  </si>
  <si>
    <t>rashodi za usluge</t>
  </si>
  <si>
    <t>32311</t>
  </si>
  <si>
    <t>Usluge telefona, telefaksa</t>
  </si>
  <si>
    <t>32313</t>
  </si>
  <si>
    <t>Poštarina (pisma, tiskanice i sl)</t>
  </si>
  <si>
    <t>Usluge prijevoza za izlete</t>
  </si>
  <si>
    <t>32322</t>
  </si>
  <si>
    <t>Usluge tekućeg održ.postrojenja i opreme</t>
  </si>
  <si>
    <t>32341</t>
  </si>
  <si>
    <t>Opskrba vodom</t>
  </si>
  <si>
    <t>32342</t>
  </si>
  <si>
    <t>Iznošenje i odvoz otpada</t>
  </si>
  <si>
    <t>32343</t>
  </si>
  <si>
    <t>Deratizacija i dezinsekcija</t>
  </si>
  <si>
    <t>32361</t>
  </si>
  <si>
    <t>Obvezni i prevent.zdravstveni pregledi zaposlenika</t>
  </si>
  <si>
    <t>32363</t>
  </si>
  <si>
    <t>Laboratorijske usluge</t>
  </si>
  <si>
    <t>32375</t>
  </si>
  <si>
    <t>Knjigovodstvene usluge</t>
  </si>
  <si>
    <t>ostali nespomenuti rashodi</t>
  </si>
  <si>
    <t>financijski rashodi</t>
  </si>
  <si>
    <t>34312</t>
  </si>
  <si>
    <t>Usluge platnog prometa</t>
  </si>
  <si>
    <t>Plaće za redovan rad</t>
  </si>
  <si>
    <t>Ostali rashodi za zaposlene</t>
  </si>
  <si>
    <t>Službena putovanja</t>
  </si>
  <si>
    <t>Naknade za prijevoz</t>
  </si>
  <si>
    <t>Stručno usavršavanje zaposlenika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</si>
  <si>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</si>
  <si>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</si>
  <si>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</si>
  <si>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</si>
  <si>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</si>
  <si>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</si>
  <si>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Zdravstvene i veterinarkse usluge</t>
  </si>
  <si>
    <t>Intelektualne i osobne usluge</t>
  </si>
  <si>
    <t>Ostale usluge</t>
  </si>
  <si>
    <t>Ostali nespomenuti rashodi poslovanja</t>
  </si>
  <si>
    <t>Bankarske usluge i usluge platnog prometa</t>
  </si>
  <si>
    <t>regres za godišnji</t>
  </si>
  <si>
    <t>Planirano</t>
  </si>
  <si>
    <t>Izvršeno</t>
  </si>
  <si>
    <t>30.06.2018.</t>
  </si>
  <si>
    <t>Sitan inventar</t>
  </si>
  <si>
    <t>Rebalans financijskog plana za 2018 sa izvršenjem na dan 30.06.2018.</t>
  </si>
  <si>
    <t>Rebalans</t>
  </si>
  <si>
    <t>Tekuće pomoći iz državnog proračuna</t>
  </si>
  <si>
    <t>Prihodi od pripisa kamata banke</t>
  </si>
  <si>
    <t>64225</t>
  </si>
  <si>
    <t>Prihodi od zakupa poslovnih objekata</t>
  </si>
  <si>
    <t>Prihodi od pruženih usluga</t>
  </si>
  <si>
    <t>66313</t>
  </si>
  <si>
    <t>Tekuće donacije od trgovačkih društava</t>
  </si>
  <si>
    <t>Prihodi za financ.rashoda poslovanja</t>
  </si>
  <si>
    <t>Pomoći iz inozemstva i od subjekata unutar općeg proračuna</t>
  </si>
  <si>
    <t>Pomoći proračunu iz drugih proračuna</t>
  </si>
  <si>
    <t>Prihodi od imovine</t>
  </si>
  <si>
    <t>Prihodi od financijske imovine</t>
  </si>
  <si>
    <t xml:space="preserve">Kamate na oročena sredstva </t>
  </si>
  <si>
    <t>Tekuće pomoći proračunu iz drugih proračuna</t>
  </si>
  <si>
    <t>Prihodi od nefinancijske imovine</t>
  </si>
  <si>
    <t>Prihodi od zakupa i iznajmljivanja imovine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</si>
  <si>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</si>
  <si>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</si>
  <si>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</si>
  <si>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Tekuće donacije</t>
  </si>
  <si>
    <t>Prihodi iz nadležmog proračuna</t>
  </si>
  <si>
    <t>Prihodi iz nadležmog proračuna za financ.rashoda poslovanja</t>
  </si>
  <si>
    <t>Prihodi iz nadležnog proračuna za financiranje rashoda poslovanja</t>
  </si>
  <si>
    <t>Ostali prihodi</t>
  </si>
  <si>
    <t>Ostali prihodi (participac.za prijevoz busom)</t>
  </si>
  <si>
    <t>Tečajevi i stručni ispiti</t>
  </si>
  <si>
    <t>Ostale naknade troškova zaposlenicima</t>
  </si>
  <si>
    <t>Naknada za korišt.os.autom.u službene svrhe</t>
  </si>
  <si>
    <t>Literatura (časopisi, knjige, glasila)</t>
  </si>
  <si>
    <t>Didaktički potrošni mat.(igračke, slikovnice i sl)</t>
  </si>
  <si>
    <t>Ostali materijali za djecu (pokloni)</t>
  </si>
  <si>
    <t>Gorivo-lož ulje</t>
  </si>
  <si>
    <t>Materijal i dijelovi za tekuće i inv.održavanje</t>
  </si>
  <si>
    <t>Mat.i djelovi za održavanje građ.objekata</t>
  </si>
  <si>
    <t>Materijal za održavanje opreme</t>
  </si>
  <si>
    <t>Ostali materijal i dijelovi za održavanje</t>
  </si>
  <si>
    <t xml:space="preserve">sitan inventar </t>
  </si>
  <si>
    <t>Dimnjačarske i ekološke usluge</t>
  </si>
  <si>
    <t>Ugovor o djelu</t>
  </si>
  <si>
    <t>Usluge odvjetnika i pravnog savjetovanja</t>
  </si>
  <si>
    <t>Ostale nespomenute usluge-atesti</t>
  </si>
  <si>
    <t>Premije osiguranja</t>
  </si>
  <si>
    <t>Premije osiguranja ostale imovine</t>
  </si>
  <si>
    <t>Premije osigranja zaposlenih</t>
  </si>
  <si>
    <t>Zatezne kamate</t>
  </si>
  <si>
    <t>Zatezne kamate na doprinose</t>
  </si>
  <si>
    <t>Financijski rashodi</t>
  </si>
  <si>
    <t>Rashodi za nabavu nefinancijske imovine</t>
  </si>
  <si>
    <t>Postrojenja i oprema</t>
  </si>
  <si>
    <t>Uredska oprema i namještaj</t>
  </si>
  <si>
    <t>Višak prethodnih razdoblja</t>
  </si>
  <si>
    <t>Ukupno rashodi:</t>
  </si>
  <si>
    <t>Usluge tekućeg održ.građevinskih objekata</t>
  </si>
  <si>
    <t>Ispump.septičke jame</t>
  </si>
  <si>
    <t>30.09.2018.</t>
  </si>
  <si>
    <t>Dječji vrtić Osmjeh</t>
  </si>
  <si>
    <t>OIB: 13557716238</t>
  </si>
  <si>
    <t>U Starigradu, 25.10.2018.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</si>
</sst>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#,##0.00_ ;[Red]\-#,##0.00\ 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8"/>
      <name val="Times New Roman"/>
      <family val="1"/>
    </font>
    <font>
      <sz val="10"/>
      <color rgb="FF00610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 quotePrefix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52" applyFont="1" applyFill="1" applyBorder="1" applyAlignment="1" quotePrefix="1">
      <alignment horizontal="right" vertical="center" wrapText="1"/>
      <protection/>
    </xf>
    <xf numFmtId="0" fontId="2" fillId="0" borderId="0" xfId="52" applyFont="1" applyFill="1" applyBorder="1" applyAlignment="1">
      <alignment horizontal="right" vertical="center" wrapText="1"/>
      <protection/>
    </xf>
    <xf numFmtId="0" fontId="3" fillId="0" borderId="0" xfId="52" applyFont="1" applyFill="1" applyBorder="1" applyAlignment="1">
      <alignment horizontal="right" vertical="center" wrapText="1"/>
      <protection/>
    </xf>
    <xf numFmtId="0" fontId="2" fillId="0" borderId="0" xfId="52" applyFont="1" applyFill="1" applyBorder="1" applyAlignment="1" quotePrefix="1">
      <alignment horizontal="right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0" applyNumberFormat="1" applyFont="1" applyAlignment="1" quotePrefix="1">
      <alignment/>
    </xf>
    <xf numFmtId="4" fontId="2" fillId="0" borderId="0" xfId="0" applyNumberFormat="1" applyFont="1" applyAlignment="1" quotePrefix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0" fontId="2" fillId="0" borderId="0" xfId="52" applyFont="1" applyFill="1" applyBorder="1" applyAlignment="1">
      <alignment horizontal="left" vertical="center" wrapText="1"/>
      <protection/>
    </xf>
    <xf numFmtId="0" fontId="2" fillId="0" borderId="0" xfId="0" applyNumberFormat="1" applyFont="1" applyBorder="1" applyAlignment="1" quotePrefix="1">
      <alignment/>
    </xf>
    <xf numFmtId="0" fontId="4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0" fontId="2" fillId="0" borderId="0" xfId="52" applyFont="1" applyFill="1" applyBorder="1" applyAlignment="1" quotePrefix="1">
      <alignment horizontal="left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quotePrefix="1">
      <alignment horizontal="left"/>
    </xf>
    <xf numFmtId="0" fontId="4" fillId="33" borderId="0" xfId="51" applyFont="1" applyFill="1" applyBorder="1" applyAlignment="1">
      <alignment horizontal="left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4" xfId="50"/>
    <cellStyle name="Obično_List5" xfId="51"/>
    <cellStyle name="Obično_List7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21">
      <selection activeCell="B137" sqref="B137"/>
    </sheetView>
  </sheetViews>
  <sheetFormatPr defaultColWidth="9.140625" defaultRowHeight="12.75"/>
  <cols>
    <col min="1" max="1" width="7.57421875" style="29" customWidth="1"/>
    <col min="2" max="2" width="37.57421875" style="1" customWidth="1"/>
    <col min="3" max="3" width="2.7109375" style="1" customWidth="1"/>
    <col min="4" max="4" width="12.57421875" style="9" customWidth="1"/>
    <col min="5" max="5" width="11.57421875" style="9" customWidth="1"/>
    <col min="6" max="6" width="11.421875" style="9" customWidth="1"/>
    <col min="7" max="7" width="10.8515625" style="9" customWidth="1"/>
    <col min="8" max="8" width="14.421875" style="9" customWidth="1"/>
    <col min="9" max="10" width="10.421875" style="9" customWidth="1"/>
    <col min="11" max="11" width="12.00390625" style="1" customWidth="1"/>
    <col min="12" max="16384" width="9.140625" style="1" customWidth="1"/>
  </cols>
  <sheetData>
    <row r="1" spans="1:8" ht="18.75">
      <c r="A1" s="30"/>
      <c r="B1" s="22" t="s">
        <v>151</v>
      </c>
      <c r="C1" s="23"/>
      <c r="D1" s="23"/>
      <c r="E1" s="7"/>
      <c r="F1" s="7"/>
      <c r="G1" s="7"/>
      <c r="H1" s="23"/>
    </row>
    <row r="2" spans="1:8" ht="18.75">
      <c r="A2" s="31"/>
      <c r="B2" s="24" t="s">
        <v>152</v>
      </c>
      <c r="C2" s="12"/>
      <c r="D2" s="12"/>
      <c r="E2" s="8"/>
      <c r="F2" s="8"/>
      <c r="G2" s="8"/>
      <c r="H2" s="12"/>
    </row>
    <row r="3" spans="1:8" ht="12.75">
      <c r="A3" s="31"/>
      <c r="B3" s="6"/>
      <c r="C3" s="12"/>
      <c r="D3" s="12"/>
      <c r="E3" s="8"/>
      <c r="F3" s="8"/>
      <c r="G3" s="8"/>
      <c r="H3" s="12"/>
    </row>
    <row r="4" spans="1:8" ht="15.75">
      <c r="A4" s="31"/>
      <c r="B4" s="25" t="s">
        <v>94</v>
      </c>
      <c r="C4" s="20"/>
      <c r="D4" s="12"/>
      <c r="E4" s="8"/>
      <c r="F4" s="8"/>
      <c r="G4" s="8"/>
      <c r="H4" s="12"/>
    </row>
    <row r="5" spans="1:8" ht="12.75">
      <c r="A5" s="31"/>
      <c r="B5" s="2"/>
      <c r="C5" s="8"/>
      <c r="D5" s="8"/>
      <c r="E5" s="8"/>
      <c r="F5" s="8"/>
      <c r="G5" s="8"/>
      <c r="H5" s="8"/>
    </row>
    <row r="6" spans="1:8" ht="12.75">
      <c r="A6" s="31"/>
      <c r="B6" s="2"/>
      <c r="C6" s="8"/>
      <c r="D6" s="12" t="s">
        <v>90</v>
      </c>
      <c r="E6" s="12" t="s">
        <v>91</v>
      </c>
      <c r="F6" s="12" t="s">
        <v>95</v>
      </c>
      <c r="G6" s="12"/>
      <c r="H6" s="12"/>
    </row>
    <row r="7" spans="1:8" ht="12.75">
      <c r="A7" s="31"/>
      <c r="B7" s="2"/>
      <c r="C7" s="8"/>
      <c r="D7" s="8"/>
      <c r="E7" s="8"/>
      <c r="F7" s="8" t="s">
        <v>150</v>
      </c>
      <c r="G7" s="8"/>
      <c r="H7" s="8"/>
    </row>
    <row r="8" spans="1:11" ht="12.75">
      <c r="A8" s="26" t="s">
        <v>0</v>
      </c>
      <c r="B8" s="3" t="s">
        <v>1</v>
      </c>
      <c r="C8" s="18"/>
      <c r="D8" s="11">
        <v>2018</v>
      </c>
      <c r="E8" s="11" t="s">
        <v>92</v>
      </c>
      <c r="F8" s="11">
        <v>2018</v>
      </c>
      <c r="G8" s="12"/>
      <c r="H8" s="11"/>
      <c r="I8" s="10"/>
      <c r="J8" s="10"/>
      <c r="K8" s="9"/>
    </row>
    <row r="9" spans="1:8" ht="12.75">
      <c r="A9" s="26">
        <v>6</v>
      </c>
      <c r="B9" s="26" t="s">
        <v>2</v>
      </c>
      <c r="C9" s="19"/>
      <c r="D9" s="12">
        <f>D10+D14+D21+D28+D32</f>
        <v>1015180</v>
      </c>
      <c r="E9" s="12">
        <f>E10+E14+E21+E28+E32</f>
        <v>424204</v>
      </c>
      <c r="F9" s="12">
        <f>F10+F14+F21+F28+F32+F37</f>
        <v>914785</v>
      </c>
      <c r="G9" s="8"/>
      <c r="H9" s="12"/>
    </row>
    <row r="10" spans="1:8" ht="22.5" customHeight="1">
      <c r="A10" s="26">
        <v>63</v>
      </c>
      <c r="B10" s="17" t="s">
        <v>104</v>
      </c>
      <c r="C10" s="19"/>
      <c r="D10" s="12">
        <f>D11</f>
        <v>2500</v>
      </c>
      <c r="E10" s="12">
        <f>E11</f>
        <v>2700</v>
      </c>
      <c r="F10" s="12">
        <f>F11</f>
        <v>2700</v>
      </c>
      <c r="G10" s="8"/>
      <c r="H10" s="12"/>
    </row>
    <row r="11" spans="1:8" ht="12.75">
      <c r="A11" s="26">
        <v>633</v>
      </c>
      <c r="B11" s="17" t="s">
        <v>105</v>
      </c>
      <c r="C11" s="19"/>
      <c r="D11" s="12">
        <f>D13</f>
        <v>2500</v>
      </c>
      <c r="E11" s="12">
        <f>E13</f>
        <v>2700</v>
      </c>
      <c r="F11" s="12">
        <f>F13</f>
        <v>2700</v>
      </c>
      <c r="G11" s="8"/>
      <c r="H11" s="12"/>
    </row>
    <row r="12" spans="1:8" ht="12.75">
      <c r="A12" s="28">
        <v>6331</v>
      </c>
      <c r="B12" s="27" t="s">
        <v>109</v>
      </c>
      <c r="C12" s="19"/>
      <c r="D12" s="8">
        <v>2500</v>
      </c>
      <c r="E12" s="8">
        <v>2700</v>
      </c>
      <c r="F12" s="12">
        <v>2700</v>
      </c>
      <c r="G12" s="8"/>
      <c r="H12" s="8"/>
    </row>
    <row r="13" spans="1:8" ht="12.75" customHeight="1">
      <c r="A13" s="32">
        <v>63311</v>
      </c>
      <c r="B13" s="27" t="s">
        <v>96</v>
      </c>
      <c r="C13" s="19"/>
      <c r="D13" s="8">
        <v>2500</v>
      </c>
      <c r="E13" s="8">
        <v>2700</v>
      </c>
      <c r="F13" s="8">
        <v>2700</v>
      </c>
      <c r="G13" s="8"/>
      <c r="H13" s="8"/>
    </row>
    <row r="14" spans="1:8" ht="12.75" customHeight="1">
      <c r="A14" s="33">
        <v>64</v>
      </c>
      <c r="B14" s="17" t="s">
        <v>106</v>
      </c>
      <c r="C14" s="19"/>
      <c r="D14" s="12">
        <f>D15+D18</f>
        <v>980</v>
      </c>
      <c r="E14" s="12">
        <f>E15+E18</f>
        <v>3171</v>
      </c>
      <c r="F14" s="12">
        <f>F15+F18</f>
        <v>4380</v>
      </c>
      <c r="G14" s="8"/>
      <c r="H14" s="12"/>
    </row>
    <row r="15" spans="1:8" ht="12.75" customHeight="1">
      <c r="A15" s="33">
        <v>641</v>
      </c>
      <c r="B15" s="17" t="s">
        <v>107</v>
      </c>
      <c r="C15" s="19"/>
      <c r="D15" s="12">
        <f aca="true" t="shared" si="0" ref="D15:F16">D16</f>
        <v>80</v>
      </c>
      <c r="E15" s="12">
        <f t="shared" si="0"/>
        <v>3</v>
      </c>
      <c r="F15" s="12">
        <f t="shared" si="0"/>
        <v>10</v>
      </c>
      <c r="G15" s="8"/>
      <c r="H15" s="12"/>
    </row>
    <row r="16" spans="1:8" ht="12.75" customHeight="1">
      <c r="A16" s="34">
        <v>6413</v>
      </c>
      <c r="B16" s="27" t="s">
        <v>108</v>
      </c>
      <c r="C16" s="19"/>
      <c r="D16" s="8">
        <f t="shared" si="0"/>
        <v>80</v>
      </c>
      <c r="E16" s="8">
        <f t="shared" si="0"/>
        <v>3</v>
      </c>
      <c r="F16" s="8">
        <f t="shared" si="0"/>
        <v>10</v>
      </c>
      <c r="G16" s="8"/>
      <c r="H16" s="8"/>
    </row>
    <row r="17" spans="1:8" ht="12.75">
      <c r="A17" s="32">
        <v>64133</v>
      </c>
      <c r="B17" s="28" t="s">
        <v>97</v>
      </c>
      <c r="C17" s="19"/>
      <c r="D17" s="8">
        <v>80</v>
      </c>
      <c r="E17" s="8">
        <v>3</v>
      </c>
      <c r="F17" s="8">
        <v>10</v>
      </c>
      <c r="G17" s="8"/>
      <c r="H17" s="8"/>
    </row>
    <row r="18" spans="1:8" ht="12.75">
      <c r="A18" s="33">
        <v>642</v>
      </c>
      <c r="B18" s="17" t="s">
        <v>110</v>
      </c>
      <c r="C18" s="19"/>
      <c r="D18" s="12">
        <f aca="true" t="shared" si="1" ref="D18:F19">D19</f>
        <v>900</v>
      </c>
      <c r="E18" s="12">
        <f t="shared" si="1"/>
        <v>3168</v>
      </c>
      <c r="F18" s="12">
        <f t="shared" si="1"/>
        <v>4370</v>
      </c>
      <c r="G18" s="8"/>
      <c r="H18" s="12"/>
    </row>
    <row r="19" spans="1:8" ht="12.75">
      <c r="A19" s="33">
        <v>6422</v>
      </c>
      <c r="B19" s="17" t="s">
        <v>111</v>
      </c>
      <c r="C19" s="19"/>
      <c r="D19" s="12">
        <f t="shared" si="1"/>
        <v>900</v>
      </c>
      <c r="E19" s="12">
        <f t="shared" si="1"/>
        <v>3168</v>
      </c>
      <c r="F19" s="12">
        <f t="shared" si="1"/>
        <v>4370</v>
      </c>
      <c r="G19" s="8"/>
      <c r="H19" s="12"/>
    </row>
    <row r="20" spans="1:8" ht="12.75">
      <c r="A20" s="35" t="s">
        <v>98</v>
      </c>
      <c r="B20" s="27" t="s">
        <v>99</v>
      </c>
      <c r="C20" s="19"/>
      <c r="D20" s="8">
        <v>900</v>
      </c>
      <c r="E20" s="8">
        <v>3168</v>
      </c>
      <c r="F20" s="8">
        <v>4370</v>
      </c>
      <c r="G20" s="8"/>
      <c r="H20" s="8"/>
    </row>
    <row r="21" spans="1:8" ht="25.5">
      <c r="A21" s="13">
        <v>66</v>
      </c>
      <c r="B21" s="17" t="s">
        <v>112</v>
      </c>
      <c r="C21" s="19"/>
      <c r="D21" s="12">
        <f>D22+D25</f>
        <v>202000</v>
      </c>
      <c r="E21" s="12">
        <f aca="true" t="shared" si="2" ref="D21:F22">E22</f>
        <v>90810</v>
      </c>
      <c r="F21" s="12">
        <f t="shared" si="2"/>
        <v>160000</v>
      </c>
      <c r="G21" s="8"/>
      <c r="H21" s="12"/>
    </row>
    <row r="22" spans="1:8" ht="25.5">
      <c r="A22" s="13">
        <v>661</v>
      </c>
      <c r="B22" s="17" t="s">
        <v>113</v>
      </c>
      <c r="C22" s="19"/>
      <c r="D22" s="12">
        <f t="shared" si="2"/>
        <v>200000</v>
      </c>
      <c r="E22" s="12">
        <f t="shared" si="2"/>
        <v>90810</v>
      </c>
      <c r="F22" s="12">
        <f t="shared" si="2"/>
        <v>160000</v>
      </c>
      <c r="G22" s="8"/>
      <c r="H22" s="12"/>
    </row>
    <row r="23" spans="1:8" ht="12.75">
      <c r="A23" s="16">
        <v>6615</v>
      </c>
      <c r="B23" s="27" t="s">
        <v>100</v>
      </c>
      <c r="C23" s="19"/>
      <c r="D23" s="8">
        <v>200000</v>
      </c>
      <c r="E23" s="8">
        <f>E24</f>
        <v>90810</v>
      </c>
      <c r="F23" s="8">
        <f>F24</f>
        <v>160000</v>
      </c>
      <c r="G23" s="8"/>
      <c r="H23" s="8"/>
    </row>
    <row r="24" spans="1:8" ht="12.75">
      <c r="A24" s="32">
        <v>66151</v>
      </c>
      <c r="B24" s="27" t="s">
        <v>100</v>
      </c>
      <c r="C24" s="19"/>
      <c r="D24" s="8">
        <v>200000</v>
      </c>
      <c r="E24" s="8">
        <v>90810</v>
      </c>
      <c r="F24" s="8">
        <v>160000</v>
      </c>
      <c r="G24" s="8"/>
      <c r="H24" s="8"/>
    </row>
    <row r="25" spans="1:8" ht="25.5">
      <c r="A25" s="33">
        <v>663</v>
      </c>
      <c r="B25" s="17" t="s">
        <v>114</v>
      </c>
      <c r="C25" s="19"/>
      <c r="D25" s="10">
        <v>2000</v>
      </c>
      <c r="E25" s="10">
        <v>0</v>
      </c>
      <c r="F25" s="10">
        <v>0</v>
      </c>
      <c r="G25" s="8"/>
      <c r="H25" s="10"/>
    </row>
    <row r="26" spans="1:7" ht="12.75">
      <c r="A26" s="34">
        <v>6631</v>
      </c>
      <c r="B26" s="27" t="s">
        <v>115</v>
      </c>
      <c r="C26" s="19"/>
      <c r="D26" s="9">
        <v>2000</v>
      </c>
      <c r="E26" s="9">
        <v>0</v>
      </c>
      <c r="F26" s="8">
        <v>0</v>
      </c>
      <c r="G26" s="8"/>
    </row>
    <row r="27" spans="1:7" ht="12.75">
      <c r="A27" s="27" t="s">
        <v>101</v>
      </c>
      <c r="B27" s="27" t="s">
        <v>102</v>
      </c>
      <c r="D27" s="9">
        <v>2000</v>
      </c>
      <c r="E27" s="9">
        <v>0</v>
      </c>
      <c r="F27" s="9">
        <v>0</v>
      </c>
      <c r="G27" s="8"/>
    </row>
    <row r="28" spans="1:8" ht="12.75">
      <c r="A28" s="15">
        <v>67</v>
      </c>
      <c r="B28" s="17" t="s">
        <v>116</v>
      </c>
      <c r="D28" s="10">
        <f>D29</f>
        <v>808200</v>
      </c>
      <c r="E28" s="10">
        <f aca="true" t="shared" si="3" ref="D28:F29">E29</f>
        <v>327523</v>
      </c>
      <c r="F28" s="10">
        <f t="shared" si="3"/>
        <v>731205</v>
      </c>
      <c r="G28" s="8"/>
      <c r="H28" s="10"/>
    </row>
    <row r="29" spans="1:8" ht="25.5">
      <c r="A29" s="15">
        <v>671</v>
      </c>
      <c r="B29" s="17" t="s">
        <v>117</v>
      </c>
      <c r="D29" s="10">
        <f t="shared" si="3"/>
        <v>808200</v>
      </c>
      <c r="E29" s="10">
        <f t="shared" si="3"/>
        <v>327523</v>
      </c>
      <c r="F29" s="10">
        <f t="shared" si="3"/>
        <v>731205</v>
      </c>
      <c r="G29" s="8"/>
      <c r="H29" s="10"/>
    </row>
    <row r="30" spans="1:7" ht="25.5">
      <c r="A30" s="14">
        <v>6711</v>
      </c>
      <c r="B30" s="27" t="s">
        <v>118</v>
      </c>
      <c r="D30" s="9">
        <f>D31</f>
        <v>808200</v>
      </c>
      <c r="E30" s="9">
        <f>E31</f>
        <v>327523</v>
      </c>
      <c r="F30" s="9">
        <f>F31</f>
        <v>731205</v>
      </c>
      <c r="G30" s="8"/>
    </row>
    <row r="31" spans="1:8" ht="12.75">
      <c r="A31" s="32">
        <v>67111</v>
      </c>
      <c r="B31" s="28" t="s">
        <v>103</v>
      </c>
      <c r="C31" s="18"/>
      <c r="D31" s="8">
        <v>808200</v>
      </c>
      <c r="E31" s="8">
        <v>327523</v>
      </c>
      <c r="F31" s="8">
        <v>731205</v>
      </c>
      <c r="G31" s="8"/>
      <c r="H31" s="8"/>
    </row>
    <row r="32" spans="1:8" ht="12.75">
      <c r="A32" s="26">
        <v>68</v>
      </c>
      <c r="B32" s="26" t="s">
        <v>119</v>
      </c>
      <c r="C32" s="18"/>
      <c r="D32" s="12">
        <f aca="true" t="shared" si="4" ref="D32:F33">D33</f>
        <v>1500</v>
      </c>
      <c r="E32" s="12">
        <f t="shared" si="4"/>
        <v>0</v>
      </c>
      <c r="F32" s="12">
        <f t="shared" si="4"/>
        <v>1500</v>
      </c>
      <c r="G32" s="8"/>
      <c r="H32" s="12"/>
    </row>
    <row r="33" spans="1:8" ht="12.75">
      <c r="A33" s="26">
        <v>683</v>
      </c>
      <c r="B33" s="26" t="s">
        <v>119</v>
      </c>
      <c r="C33" s="18"/>
      <c r="D33" s="12">
        <f t="shared" si="4"/>
        <v>1500</v>
      </c>
      <c r="E33" s="12">
        <f t="shared" si="4"/>
        <v>0</v>
      </c>
      <c r="F33" s="12">
        <f t="shared" si="4"/>
        <v>1500</v>
      </c>
      <c r="G33" s="8"/>
      <c r="H33" s="12"/>
    </row>
    <row r="34" spans="1:8" ht="12.75">
      <c r="A34" s="28">
        <v>6831</v>
      </c>
      <c r="B34" s="28" t="s">
        <v>119</v>
      </c>
      <c r="C34" s="18"/>
      <c r="D34" s="8">
        <f>D35</f>
        <v>1500</v>
      </c>
      <c r="E34" s="8">
        <f>E35</f>
        <v>0</v>
      </c>
      <c r="F34" s="8">
        <f>F35</f>
        <v>1500</v>
      </c>
      <c r="G34" s="8"/>
      <c r="H34" s="8"/>
    </row>
    <row r="35" spans="1:8" ht="12.75">
      <c r="A35" s="32">
        <v>68311</v>
      </c>
      <c r="B35" s="28" t="s">
        <v>120</v>
      </c>
      <c r="C35" s="18"/>
      <c r="D35" s="8">
        <v>1500</v>
      </c>
      <c r="E35" s="8">
        <v>0</v>
      </c>
      <c r="F35" s="8">
        <v>1500</v>
      </c>
      <c r="G35" s="8"/>
      <c r="H35" s="8"/>
    </row>
    <row r="36" spans="1:8" ht="12.75">
      <c r="A36" s="32"/>
      <c r="B36" s="28"/>
      <c r="C36" s="18"/>
      <c r="D36" s="8"/>
      <c r="E36" s="8"/>
      <c r="F36" s="8"/>
      <c r="G36" s="8"/>
      <c r="H36" s="8"/>
    </row>
    <row r="37" spans="1:8" ht="12.75">
      <c r="A37" s="38" t="s">
        <v>146</v>
      </c>
      <c r="B37" s="26"/>
      <c r="C37" s="18"/>
      <c r="D37" s="12">
        <v>15000</v>
      </c>
      <c r="E37" s="12">
        <v>15000</v>
      </c>
      <c r="F37" s="12">
        <v>15000</v>
      </c>
      <c r="G37" s="8"/>
      <c r="H37" s="12"/>
    </row>
    <row r="38" spans="2:8" ht="12.75">
      <c r="B38" s="29"/>
      <c r="C38" s="18"/>
      <c r="D38" s="1"/>
      <c r="E38" s="12"/>
      <c r="F38" s="12"/>
      <c r="G38" s="8"/>
      <c r="H38" s="1"/>
    </row>
    <row r="39" spans="2:8" ht="12.75">
      <c r="B39" s="29"/>
      <c r="C39" s="18"/>
      <c r="D39" s="1"/>
      <c r="E39" s="12"/>
      <c r="F39" s="12"/>
      <c r="G39" s="8"/>
      <c r="H39" s="1"/>
    </row>
    <row r="40" spans="1:8" ht="12.75">
      <c r="A40" s="26">
        <v>3</v>
      </c>
      <c r="B40" s="26" t="s">
        <v>3</v>
      </c>
      <c r="C40" s="18"/>
      <c r="D40" s="12">
        <f>D41+D56+D120</f>
        <v>1025180</v>
      </c>
      <c r="E40" s="12">
        <f>E41+E56+E120</f>
        <v>410177</v>
      </c>
      <c r="F40" s="12">
        <f>F41+F56+F120</f>
        <v>914785</v>
      </c>
      <c r="G40" s="12"/>
      <c r="H40" s="12"/>
    </row>
    <row r="41" spans="1:10" s="20" customFormat="1" ht="12.75">
      <c r="A41" s="26">
        <v>31</v>
      </c>
      <c r="B41" s="26" t="s">
        <v>4</v>
      </c>
      <c r="C41" s="18"/>
      <c r="D41" s="12">
        <f>D42+D47+D51</f>
        <v>719000</v>
      </c>
      <c r="E41" s="12">
        <f>E42+E47+E51</f>
        <v>284303</v>
      </c>
      <c r="F41" s="12">
        <f>F42+F47+F51</f>
        <v>619340</v>
      </c>
      <c r="G41" s="8"/>
      <c r="H41" s="12"/>
      <c r="I41" s="10"/>
      <c r="J41" s="10"/>
    </row>
    <row r="42" spans="1:8" ht="12.75">
      <c r="A42" s="26">
        <v>311</v>
      </c>
      <c r="B42" s="26" t="s">
        <v>5</v>
      </c>
      <c r="C42" s="19"/>
      <c r="D42" s="12">
        <f aca="true" t="shared" si="5" ref="D42:F43">D43</f>
        <v>606000</v>
      </c>
      <c r="E42" s="12">
        <f t="shared" si="5"/>
        <v>242579</v>
      </c>
      <c r="F42" s="12">
        <f t="shared" si="5"/>
        <v>520000</v>
      </c>
      <c r="G42" s="8"/>
      <c r="H42" s="12"/>
    </row>
    <row r="43" spans="1:8" ht="12.75">
      <c r="A43" s="26">
        <v>3111</v>
      </c>
      <c r="B43" s="26" t="s">
        <v>73</v>
      </c>
      <c r="C43" s="19"/>
      <c r="D43" s="12">
        <f t="shared" si="5"/>
        <v>606000</v>
      </c>
      <c r="E43" s="12">
        <f t="shared" si="5"/>
        <v>242579</v>
      </c>
      <c r="F43" s="12">
        <f t="shared" si="5"/>
        <v>520000</v>
      </c>
      <c r="G43" s="8"/>
      <c r="H43" s="12"/>
    </row>
    <row r="44" spans="1:8" ht="12.75">
      <c r="A44" s="28" t="s">
        <v>6</v>
      </c>
      <c r="B44" s="28" t="s">
        <v>7</v>
      </c>
      <c r="C44" s="19"/>
      <c r="D44" s="8">
        <v>606000</v>
      </c>
      <c r="E44" s="8">
        <v>242579</v>
      </c>
      <c r="F44" s="8">
        <v>520000</v>
      </c>
      <c r="G44" s="8"/>
      <c r="H44" s="8"/>
    </row>
    <row r="45" spans="1:8" ht="12.75">
      <c r="A45" s="28" t="s">
        <v>8</v>
      </c>
      <c r="B45" s="28" t="s">
        <v>9</v>
      </c>
      <c r="C45" s="18"/>
      <c r="D45" s="12"/>
      <c r="E45" s="12"/>
      <c r="F45" s="12"/>
      <c r="G45" s="8"/>
      <c r="H45" s="12"/>
    </row>
    <row r="46" spans="1:8" ht="12.75">
      <c r="A46" s="28" t="s">
        <v>10</v>
      </c>
      <c r="B46" s="28" t="s">
        <v>11</v>
      </c>
      <c r="C46" s="18"/>
      <c r="D46" s="12"/>
      <c r="E46" s="12"/>
      <c r="F46" s="12"/>
      <c r="G46" s="8"/>
      <c r="H46" s="12"/>
    </row>
    <row r="47" spans="1:8" ht="12.75">
      <c r="A47" s="26">
        <v>312</v>
      </c>
      <c r="B47" s="26" t="s">
        <v>74</v>
      </c>
      <c r="C47" s="18"/>
      <c r="D47" s="12">
        <f>D48</f>
        <v>9000</v>
      </c>
      <c r="E47" s="12">
        <f>E48</f>
        <v>0</v>
      </c>
      <c r="F47" s="12">
        <f>F48</f>
        <v>9900</v>
      </c>
      <c r="G47" s="8"/>
      <c r="H47" s="12"/>
    </row>
    <row r="48" spans="1:8" ht="12.75">
      <c r="A48" s="26">
        <v>3121</v>
      </c>
      <c r="B48" s="26" t="s">
        <v>74</v>
      </c>
      <c r="C48" s="19"/>
      <c r="D48" s="12">
        <f>D49+D50</f>
        <v>9000</v>
      </c>
      <c r="E48" s="12">
        <f>E49+E50</f>
        <v>0</v>
      </c>
      <c r="F48" s="12">
        <f>F49+F50</f>
        <v>9900</v>
      </c>
      <c r="G48" s="8"/>
      <c r="H48" s="12"/>
    </row>
    <row r="49" spans="1:8" ht="12.75">
      <c r="A49" s="32">
        <v>31216</v>
      </c>
      <c r="B49" s="28" t="s">
        <v>89</v>
      </c>
      <c r="C49" s="18"/>
      <c r="D49" s="12"/>
      <c r="E49" s="12"/>
      <c r="F49" s="12"/>
      <c r="G49" s="8"/>
      <c r="H49" s="12"/>
    </row>
    <row r="50" spans="1:8" ht="12.75">
      <c r="A50" s="32">
        <v>31217</v>
      </c>
      <c r="B50" s="28" t="s">
        <v>12</v>
      </c>
      <c r="C50" s="18"/>
      <c r="D50" s="8">
        <v>9000</v>
      </c>
      <c r="E50" s="8">
        <v>0</v>
      </c>
      <c r="F50" s="8">
        <v>9900</v>
      </c>
      <c r="G50" s="8"/>
      <c r="H50" s="8"/>
    </row>
    <row r="51" spans="1:8" ht="32.25" customHeight="1">
      <c r="A51" s="26">
        <v>313</v>
      </c>
      <c r="B51" s="26" t="s">
        <v>13</v>
      </c>
      <c r="C51" s="19"/>
      <c r="D51" s="12">
        <f>D52</f>
        <v>104000</v>
      </c>
      <c r="E51" s="12">
        <f>E52</f>
        <v>41724</v>
      </c>
      <c r="F51" s="12">
        <f>F52</f>
        <v>89440</v>
      </c>
      <c r="G51" s="8"/>
      <c r="H51" s="12"/>
    </row>
    <row r="52" spans="1:8" ht="12.75">
      <c r="A52" s="26">
        <v>3132</v>
      </c>
      <c r="B52" s="26" t="s">
        <v>15</v>
      </c>
      <c r="C52" s="19"/>
      <c r="D52" s="12">
        <f>D53+D54+D55</f>
        <v>104000</v>
      </c>
      <c r="E52" s="12">
        <f>E53+E54+E55</f>
        <v>41724</v>
      </c>
      <c r="F52" s="12">
        <f>F53+F54+F55</f>
        <v>89440</v>
      </c>
      <c r="G52" s="8"/>
      <c r="H52" s="12"/>
    </row>
    <row r="53" spans="1:8" ht="12.75">
      <c r="A53" s="28" t="s">
        <v>14</v>
      </c>
      <c r="B53" s="28" t="s">
        <v>15</v>
      </c>
      <c r="C53" s="19"/>
      <c r="D53" s="8">
        <v>91000</v>
      </c>
      <c r="E53" s="8">
        <v>36387</v>
      </c>
      <c r="F53" s="8">
        <v>78000</v>
      </c>
      <c r="G53" s="8"/>
      <c r="H53" s="8"/>
    </row>
    <row r="54" spans="1:8" ht="12.75">
      <c r="A54" s="28" t="s">
        <v>16</v>
      </c>
      <c r="B54" s="28" t="s">
        <v>17</v>
      </c>
      <c r="C54" s="18"/>
      <c r="D54" s="8">
        <v>3000</v>
      </c>
      <c r="E54" s="8">
        <v>1716</v>
      </c>
      <c r="F54" s="8">
        <v>2600</v>
      </c>
      <c r="G54" s="8"/>
      <c r="H54" s="8"/>
    </row>
    <row r="55" spans="1:8" ht="12.75">
      <c r="A55" s="28" t="s">
        <v>18</v>
      </c>
      <c r="B55" s="28" t="s">
        <v>19</v>
      </c>
      <c r="C55" s="18"/>
      <c r="D55" s="8">
        <v>10000</v>
      </c>
      <c r="E55" s="8">
        <v>3621</v>
      </c>
      <c r="F55" s="8">
        <v>8840</v>
      </c>
      <c r="G55" s="8"/>
      <c r="H55" s="8"/>
    </row>
    <row r="56" spans="1:8" ht="12.75">
      <c r="A56" s="26">
        <v>32</v>
      </c>
      <c r="B56" s="26" t="s">
        <v>20</v>
      </c>
      <c r="C56" s="18"/>
      <c r="D56" s="12">
        <f>D57+D69+D91+D114</f>
        <v>304370</v>
      </c>
      <c r="E56" s="12">
        <f>E57+E69+E91+E114</f>
        <v>124982</v>
      </c>
      <c r="F56" s="12">
        <f>F57+F69+F91+F114</f>
        <v>293635</v>
      </c>
      <c r="G56" s="8"/>
      <c r="H56" s="12"/>
    </row>
    <row r="57" spans="1:8" ht="12.75">
      <c r="A57" s="26">
        <v>321</v>
      </c>
      <c r="B57" s="26" t="s">
        <v>21</v>
      </c>
      <c r="C57" s="19"/>
      <c r="D57" s="12">
        <f>D58+D62+D64+D67</f>
        <v>19400</v>
      </c>
      <c r="E57" s="12">
        <f>E58+E62+E64</f>
        <v>11587</v>
      </c>
      <c r="F57" s="12">
        <f>F58+F62+F64</f>
        <v>24935</v>
      </c>
      <c r="G57" s="8"/>
      <c r="H57" s="12"/>
    </row>
    <row r="58" spans="1:8" ht="12.75">
      <c r="A58" s="26">
        <v>3211</v>
      </c>
      <c r="B58" s="26" t="s">
        <v>75</v>
      </c>
      <c r="C58" s="19"/>
      <c r="D58" s="12">
        <f>D59+D60+D61</f>
        <v>600</v>
      </c>
      <c r="E58" s="12">
        <f>E59+E60+E61</f>
        <v>0</v>
      </c>
      <c r="F58" s="12">
        <f>F59+F60+F61</f>
        <v>0</v>
      </c>
      <c r="G58" s="8"/>
      <c r="H58" s="12"/>
    </row>
    <row r="59" spans="1:8" ht="12.75">
      <c r="A59" s="28" t="s">
        <v>22</v>
      </c>
      <c r="B59" s="28" t="s">
        <v>23</v>
      </c>
      <c r="C59" s="19"/>
      <c r="D59" s="8">
        <v>600</v>
      </c>
      <c r="E59" s="8">
        <v>0</v>
      </c>
      <c r="F59" s="8">
        <v>0</v>
      </c>
      <c r="G59" s="8"/>
      <c r="H59" s="8"/>
    </row>
    <row r="60" spans="1:10" s="20" customFormat="1" ht="12.75">
      <c r="A60" s="28" t="s">
        <v>24</v>
      </c>
      <c r="B60" s="28" t="s">
        <v>25</v>
      </c>
      <c r="C60" s="18"/>
      <c r="D60" s="10"/>
      <c r="E60" s="10"/>
      <c r="F60" s="10"/>
      <c r="G60" s="8"/>
      <c r="H60" s="10"/>
      <c r="I60" s="10"/>
      <c r="J60" s="10"/>
    </row>
    <row r="61" spans="1:8" ht="12.75">
      <c r="A61" s="28" t="s">
        <v>26</v>
      </c>
      <c r="B61" s="28" t="s">
        <v>27</v>
      </c>
      <c r="C61" s="19"/>
      <c r="D61" s="8"/>
      <c r="E61" s="8"/>
      <c r="F61" s="8"/>
      <c r="G61" s="8"/>
      <c r="H61" s="8"/>
    </row>
    <row r="62" spans="1:10" s="20" customFormat="1" ht="12.75">
      <c r="A62" s="26">
        <v>3212</v>
      </c>
      <c r="B62" s="3" t="s">
        <v>76</v>
      </c>
      <c r="C62" s="18"/>
      <c r="D62" s="12">
        <f>D63</f>
        <v>15000</v>
      </c>
      <c r="E62" s="12">
        <f>E63</f>
        <v>9652</v>
      </c>
      <c r="F62" s="12">
        <f>F63</f>
        <v>23000</v>
      </c>
      <c r="G62" s="8"/>
      <c r="H62" s="12"/>
      <c r="I62" s="10"/>
      <c r="J62" s="10"/>
    </row>
    <row r="63" spans="1:8" ht="12.75">
      <c r="A63" s="28" t="s">
        <v>28</v>
      </c>
      <c r="B63" s="4" t="s">
        <v>29</v>
      </c>
      <c r="C63" s="19"/>
      <c r="D63" s="8">
        <v>15000</v>
      </c>
      <c r="E63" s="8">
        <v>9652</v>
      </c>
      <c r="F63" s="8">
        <v>23000</v>
      </c>
      <c r="G63" s="8"/>
      <c r="H63" s="8"/>
    </row>
    <row r="64" spans="1:8" ht="12.75">
      <c r="A64" s="26">
        <v>3213</v>
      </c>
      <c r="B64" s="3" t="s">
        <v>77</v>
      </c>
      <c r="C64" s="18"/>
      <c r="D64" s="12">
        <f>D65+D66</f>
        <v>2800</v>
      </c>
      <c r="E64" s="12">
        <f>E65+E66</f>
        <v>1935</v>
      </c>
      <c r="F64" s="12">
        <f>F65+F66</f>
        <v>1935</v>
      </c>
      <c r="G64" s="8"/>
      <c r="H64" s="12"/>
    </row>
    <row r="65" spans="1:8" ht="12.75">
      <c r="A65" s="28" t="s">
        <v>30</v>
      </c>
      <c r="B65" s="4" t="s">
        <v>31</v>
      </c>
      <c r="C65" s="18"/>
      <c r="D65" s="8">
        <v>1500</v>
      </c>
      <c r="E65" s="8">
        <v>1060</v>
      </c>
      <c r="F65" s="8">
        <v>1060</v>
      </c>
      <c r="G65" s="8"/>
      <c r="H65" s="8"/>
    </row>
    <row r="66" spans="1:8" ht="12.75">
      <c r="A66" s="32">
        <v>32132</v>
      </c>
      <c r="B66" s="4" t="s">
        <v>121</v>
      </c>
      <c r="C66" s="18"/>
      <c r="D66" s="8">
        <v>1300</v>
      </c>
      <c r="E66" s="8">
        <v>875</v>
      </c>
      <c r="F66" s="8">
        <v>875</v>
      </c>
      <c r="G66" s="8"/>
      <c r="H66" s="8"/>
    </row>
    <row r="67" spans="1:8" ht="12.75">
      <c r="A67" s="33">
        <v>3214</v>
      </c>
      <c r="B67" s="3" t="s">
        <v>122</v>
      </c>
      <c r="C67" s="18"/>
      <c r="D67" s="12">
        <f>D68</f>
        <v>1000</v>
      </c>
      <c r="E67" s="12">
        <f>E68</f>
        <v>0</v>
      </c>
      <c r="F67" s="12">
        <f>F68</f>
        <v>0</v>
      </c>
      <c r="G67" s="8"/>
      <c r="H67" s="12"/>
    </row>
    <row r="68" spans="1:8" ht="12.75">
      <c r="A68" s="32">
        <v>32141</v>
      </c>
      <c r="B68" s="4" t="s">
        <v>123</v>
      </c>
      <c r="C68" s="18"/>
      <c r="D68" s="8">
        <v>1000</v>
      </c>
      <c r="E68" s="8">
        <v>0</v>
      </c>
      <c r="F68" s="8">
        <v>0</v>
      </c>
      <c r="G68" s="8"/>
      <c r="H68" s="8"/>
    </row>
    <row r="69" spans="1:8" ht="12.75">
      <c r="A69" s="26">
        <v>322</v>
      </c>
      <c r="B69" s="3" t="s">
        <v>32</v>
      </c>
      <c r="C69" s="19"/>
      <c r="D69" s="12">
        <f>D70+D78+D80+D83+D87+D89</f>
        <v>148500</v>
      </c>
      <c r="E69" s="12">
        <f>E70+E78+E80+E83+E87+E89</f>
        <v>51132</v>
      </c>
      <c r="F69" s="12">
        <f>F70+F78+F80+F83+F87+F89</f>
        <v>141645</v>
      </c>
      <c r="G69" s="8"/>
      <c r="H69" s="12"/>
    </row>
    <row r="70" spans="1:8" ht="12.75">
      <c r="A70" s="26">
        <v>3221</v>
      </c>
      <c r="B70" s="3" t="s">
        <v>78</v>
      </c>
      <c r="C70" s="19"/>
      <c r="D70" s="12">
        <f>D71+D72+D73+D74+D75+D76+D77</f>
        <v>29000</v>
      </c>
      <c r="E70" s="12">
        <f>E71+E72+E73+E74+E75+E76+E77</f>
        <v>11310</v>
      </c>
      <c r="F70" s="12">
        <f>F71+F72+F73+F74+F75+F76+F77</f>
        <v>34000</v>
      </c>
      <c r="G70" s="8"/>
      <c r="H70" s="12"/>
    </row>
    <row r="71" spans="1:8" ht="10.5" customHeight="1">
      <c r="A71" s="28" t="s">
        <v>33</v>
      </c>
      <c r="B71" s="4" t="s">
        <v>34</v>
      </c>
      <c r="C71" s="19"/>
      <c r="D71" s="8">
        <v>4500</v>
      </c>
      <c r="E71" s="8">
        <v>2235</v>
      </c>
      <c r="F71" s="8">
        <v>5000</v>
      </c>
      <c r="G71" s="8"/>
      <c r="H71" s="8"/>
    </row>
    <row r="72" spans="1:8" ht="12.75" hidden="1">
      <c r="A72" s="28" t="s">
        <v>35</v>
      </c>
      <c r="B72" s="4" t="s">
        <v>36</v>
      </c>
      <c r="C72" s="19"/>
      <c r="D72" s="8"/>
      <c r="E72" s="8"/>
      <c r="F72" s="8"/>
      <c r="G72" s="8"/>
      <c r="H72" s="8"/>
    </row>
    <row r="73" spans="1:8" ht="12.75">
      <c r="A73" s="28" t="s">
        <v>37</v>
      </c>
      <c r="B73" s="4" t="s">
        <v>124</v>
      </c>
      <c r="C73" s="19"/>
      <c r="D73" s="8">
        <v>1000</v>
      </c>
      <c r="E73" s="8">
        <v>0</v>
      </c>
      <c r="F73" s="8">
        <v>1000</v>
      </c>
      <c r="G73" s="8"/>
      <c r="H73" s="8"/>
    </row>
    <row r="74" spans="1:8" ht="12.75">
      <c r="A74" s="28" t="s">
        <v>38</v>
      </c>
      <c r="B74" s="4" t="s">
        <v>39</v>
      </c>
      <c r="C74" s="19"/>
      <c r="D74" s="8">
        <v>9000</v>
      </c>
      <c r="E74" s="8">
        <v>4072</v>
      </c>
      <c r="F74" s="8">
        <v>10000</v>
      </c>
      <c r="G74" s="8"/>
      <c r="H74" s="8"/>
    </row>
    <row r="75" spans="1:10" s="20" customFormat="1" ht="12.75">
      <c r="A75" s="28" t="s">
        <v>40</v>
      </c>
      <c r="B75" s="4" t="s">
        <v>41</v>
      </c>
      <c r="C75" s="18"/>
      <c r="D75" s="9">
        <v>4000</v>
      </c>
      <c r="E75" s="9">
        <v>1878</v>
      </c>
      <c r="F75" s="9">
        <v>5000</v>
      </c>
      <c r="G75" s="8"/>
      <c r="H75" s="9"/>
      <c r="I75" s="10"/>
      <c r="J75" s="10"/>
    </row>
    <row r="76" spans="1:10" s="20" customFormat="1" ht="12.75">
      <c r="A76" s="32">
        <v>32217</v>
      </c>
      <c r="B76" s="4" t="s">
        <v>125</v>
      </c>
      <c r="C76" s="18"/>
      <c r="D76" s="9">
        <v>9000</v>
      </c>
      <c r="E76" s="9">
        <v>3125</v>
      </c>
      <c r="F76" s="9">
        <v>10000</v>
      </c>
      <c r="G76" s="8"/>
      <c r="H76" s="9"/>
      <c r="I76" s="10"/>
      <c r="J76" s="10"/>
    </row>
    <row r="77" spans="1:8" ht="12.75">
      <c r="A77" s="28" t="s">
        <v>42</v>
      </c>
      <c r="B77" s="4" t="s">
        <v>126</v>
      </c>
      <c r="C77" s="19"/>
      <c r="D77" s="8">
        <v>1500</v>
      </c>
      <c r="E77" s="8">
        <v>0</v>
      </c>
      <c r="F77" s="8">
        <v>3000</v>
      </c>
      <c r="G77" s="8"/>
      <c r="H77" s="8"/>
    </row>
    <row r="78" spans="1:10" s="20" customFormat="1" ht="12.75">
      <c r="A78" s="26">
        <v>3222</v>
      </c>
      <c r="B78" s="3" t="s">
        <v>79</v>
      </c>
      <c r="C78" s="18"/>
      <c r="D78" s="12">
        <f>D79</f>
        <v>70000</v>
      </c>
      <c r="E78" s="12">
        <f>E79</f>
        <v>25951</v>
      </c>
      <c r="F78" s="12">
        <f>F79</f>
        <v>65000</v>
      </c>
      <c r="G78" s="8"/>
      <c r="H78" s="12"/>
      <c r="I78" s="10"/>
      <c r="J78" s="10"/>
    </row>
    <row r="79" spans="1:8" ht="12.75">
      <c r="A79" s="28" t="s">
        <v>43</v>
      </c>
      <c r="B79" s="4" t="s">
        <v>44</v>
      </c>
      <c r="C79" s="19"/>
      <c r="D79" s="8">
        <v>70000</v>
      </c>
      <c r="E79" s="8">
        <v>25951</v>
      </c>
      <c r="F79" s="8">
        <v>65000</v>
      </c>
      <c r="G79" s="8"/>
      <c r="H79" s="8"/>
    </row>
    <row r="80" spans="1:8" ht="12.75">
      <c r="A80" s="26">
        <v>3223</v>
      </c>
      <c r="B80" s="3" t="s">
        <v>80</v>
      </c>
      <c r="C80" s="19"/>
      <c r="D80" s="12">
        <f>D81+D82</f>
        <v>28000</v>
      </c>
      <c r="E80" s="12">
        <f>E81+E82</f>
        <v>10419</v>
      </c>
      <c r="F80" s="12">
        <f>F81+F82</f>
        <v>24140</v>
      </c>
      <c r="G80" s="8"/>
      <c r="H80" s="12"/>
    </row>
    <row r="81" spans="1:8" ht="12.75">
      <c r="A81" s="28" t="s">
        <v>45</v>
      </c>
      <c r="B81" s="4" t="s">
        <v>46</v>
      </c>
      <c r="C81" s="19"/>
      <c r="D81" s="8">
        <v>12000</v>
      </c>
      <c r="E81" s="8">
        <v>5639</v>
      </c>
      <c r="F81" s="8">
        <v>12000</v>
      </c>
      <c r="G81" s="8"/>
      <c r="H81" s="8"/>
    </row>
    <row r="82" spans="1:8" ht="12.75">
      <c r="A82" s="32">
        <v>32234</v>
      </c>
      <c r="B82" s="4" t="s">
        <v>127</v>
      </c>
      <c r="C82" s="19"/>
      <c r="D82" s="8">
        <v>16000</v>
      </c>
      <c r="E82" s="8">
        <v>4780</v>
      </c>
      <c r="F82" s="8">
        <v>12140</v>
      </c>
      <c r="G82" s="8"/>
      <c r="H82" s="8"/>
    </row>
    <row r="83" spans="1:8" ht="12.75">
      <c r="A83" s="33">
        <v>3224</v>
      </c>
      <c r="B83" s="3" t="s">
        <v>128</v>
      </c>
      <c r="C83" s="18"/>
      <c r="D83" s="12">
        <f>D84+D85+D86</f>
        <v>5000</v>
      </c>
      <c r="E83" s="12">
        <f>E84+E85+E86</f>
        <v>160</v>
      </c>
      <c r="F83" s="12">
        <f>F84+F85+F86</f>
        <v>11005</v>
      </c>
      <c r="G83" s="8"/>
      <c r="H83" s="12"/>
    </row>
    <row r="84" spans="1:8" ht="12.75">
      <c r="A84" s="32">
        <v>32241</v>
      </c>
      <c r="B84" s="4" t="s">
        <v>129</v>
      </c>
      <c r="C84" s="19"/>
      <c r="D84" s="8">
        <v>2000</v>
      </c>
      <c r="E84" s="8">
        <v>0</v>
      </c>
      <c r="F84" s="8">
        <v>3000</v>
      </c>
      <c r="G84" s="8"/>
      <c r="H84" s="8"/>
    </row>
    <row r="85" spans="1:8" ht="12.75">
      <c r="A85" s="32">
        <v>32242</v>
      </c>
      <c r="B85" s="4" t="s">
        <v>130</v>
      </c>
      <c r="C85" s="19"/>
      <c r="D85" s="8">
        <v>1000</v>
      </c>
      <c r="E85" s="8">
        <v>130</v>
      </c>
      <c r="F85" s="8">
        <v>5000</v>
      </c>
      <c r="G85" s="8"/>
      <c r="H85" s="8"/>
    </row>
    <row r="86" spans="1:8" ht="12.75">
      <c r="A86" s="32">
        <v>3244</v>
      </c>
      <c r="B86" s="4" t="s">
        <v>131</v>
      </c>
      <c r="C86" s="19"/>
      <c r="D86" s="8">
        <v>2000</v>
      </c>
      <c r="E86" s="8">
        <v>30</v>
      </c>
      <c r="F86" s="8">
        <v>3005</v>
      </c>
      <c r="G86" s="8"/>
      <c r="H86" s="8"/>
    </row>
    <row r="87" spans="1:10" s="20" customFormat="1" ht="12.75">
      <c r="A87" s="26">
        <v>3225</v>
      </c>
      <c r="B87" s="3" t="s">
        <v>93</v>
      </c>
      <c r="C87" s="18"/>
      <c r="D87" s="12">
        <f>D88</f>
        <v>15000</v>
      </c>
      <c r="E87" s="12">
        <f>E88</f>
        <v>3292</v>
      </c>
      <c r="F87" s="12">
        <f>F88</f>
        <v>7000</v>
      </c>
      <c r="G87" s="8"/>
      <c r="H87" s="12"/>
      <c r="I87" s="10"/>
      <c r="J87" s="10"/>
    </row>
    <row r="88" spans="1:8" ht="12.75">
      <c r="A88" s="32">
        <v>32251</v>
      </c>
      <c r="B88" s="4" t="s">
        <v>132</v>
      </c>
      <c r="C88" s="19"/>
      <c r="D88" s="8">
        <v>15000</v>
      </c>
      <c r="E88" s="8">
        <v>3292</v>
      </c>
      <c r="F88" s="8">
        <v>7000</v>
      </c>
      <c r="G88" s="8"/>
      <c r="H88" s="8"/>
    </row>
    <row r="89" spans="1:8" ht="12.75">
      <c r="A89" s="26">
        <v>3227</v>
      </c>
      <c r="B89" s="3" t="s">
        <v>48</v>
      </c>
      <c r="C89" s="18"/>
      <c r="D89" s="12">
        <f>D90</f>
        <v>1500</v>
      </c>
      <c r="E89" s="12">
        <f>E90</f>
        <v>0</v>
      </c>
      <c r="F89" s="12">
        <f>F90</f>
        <v>500</v>
      </c>
      <c r="G89" s="8"/>
      <c r="H89" s="12"/>
    </row>
    <row r="90" spans="1:8" ht="12.75">
      <c r="A90" s="28" t="s">
        <v>47</v>
      </c>
      <c r="B90" s="4" t="s">
        <v>48</v>
      </c>
      <c r="C90" s="18"/>
      <c r="D90" s="8">
        <v>1500</v>
      </c>
      <c r="E90" s="8">
        <v>0</v>
      </c>
      <c r="F90" s="12">
        <v>500</v>
      </c>
      <c r="G90" s="8"/>
      <c r="H90" s="8"/>
    </row>
    <row r="91" spans="1:8" ht="12.75">
      <c r="A91" s="26">
        <v>323</v>
      </c>
      <c r="B91" s="3" t="s">
        <v>49</v>
      </c>
      <c r="C91" s="19"/>
      <c r="D91" s="12">
        <f>D92+D96+D99+D105+D108++D112</f>
        <v>126770</v>
      </c>
      <c r="E91" s="12">
        <f>E92+E96+E99+E105+E108++E112</f>
        <v>58790</v>
      </c>
      <c r="F91" s="12">
        <f>F92+F96+F99+F105+F108++F112</f>
        <v>118005</v>
      </c>
      <c r="G91" s="8"/>
      <c r="H91" s="12"/>
    </row>
    <row r="92" spans="1:8" ht="12.75">
      <c r="A92" s="26">
        <v>3231</v>
      </c>
      <c r="B92" s="3" t="s">
        <v>81</v>
      </c>
      <c r="C92" s="19"/>
      <c r="D92" s="12">
        <f>D93+D94+D95</f>
        <v>6500</v>
      </c>
      <c r="E92" s="12">
        <f>E93+E94+E95</f>
        <v>2841</v>
      </c>
      <c r="F92" s="12">
        <f>F93+F94+F95</f>
        <v>4500</v>
      </c>
      <c r="G92" s="8"/>
      <c r="H92" s="12"/>
    </row>
    <row r="93" spans="1:8" ht="12" customHeight="1">
      <c r="A93" s="28" t="s">
        <v>50</v>
      </c>
      <c r="B93" s="4" t="s">
        <v>51</v>
      </c>
      <c r="C93" s="19"/>
      <c r="D93" s="8">
        <v>3000</v>
      </c>
      <c r="E93" s="8">
        <v>1076</v>
      </c>
      <c r="F93" s="8">
        <v>2500</v>
      </c>
      <c r="G93" s="8"/>
      <c r="H93" s="8"/>
    </row>
    <row r="94" spans="1:10" s="20" customFormat="1" ht="12.75">
      <c r="A94" s="28" t="s">
        <v>52</v>
      </c>
      <c r="B94" s="4" t="s">
        <v>53</v>
      </c>
      <c r="C94" s="18"/>
      <c r="D94" s="9">
        <v>500</v>
      </c>
      <c r="E94" s="9">
        <v>265</v>
      </c>
      <c r="F94" s="9">
        <v>500</v>
      </c>
      <c r="G94" s="8"/>
      <c r="H94" s="9"/>
      <c r="I94" s="10"/>
      <c r="J94" s="10"/>
    </row>
    <row r="95" spans="1:8" ht="12.75">
      <c r="A95" s="32">
        <v>32319</v>
      </c>
      <c r="B95" s="4" t="s">
        <v>54</v>
      </c>
      <c r="C95" s="19"/>
      <c r="D95" s="8">
        <v>3000</v>
      </c>
      <c r="E95" s="8">
        <v>1500</v>
      </c>
      <c r="F95" s="8">
        <v>1500</v>
      </c>
      <c r="G95" s="8"/>
      <c r="H95" s="8"/>
    </row>
    <row r="96" spans="1:10" s="20" customFormat="1" ht="12.75">
      <c r="A96" s="33">
        <v>3232</v>
      </c>
      <c r="B96" s="3" t="s">
        <v>82</v>
      </c>
      <c r="C96" s="18"/>
      <c r="D96" s="12">
        <f>D97+D98</f>
        <v>25000</v>
      </c>
      <c r="E96" s="12">
        <f>E97+E98</f>
        <v>12150</v>
      </c>
      <c r="F96" s="12">
        <f>F97+F98</f>
        <v>26000</v>
      </c>
      <c r="G96" s="8"/>
      <c r="H96" s="12"/>
      <c r="I96" s="10"/>
      <c r="J96" s="10"/>
    </row>
    <row r="97" spans="1:8" ht="12.75">
      <c r="A97" s="21">
        <v>32321</v>
      </c>
      <c r="B97" s="1" t="s">
        <v>148</v>
      </c>
      <c r="C97" s="19"/>
      <c r="D97" s="8">
        <v>10000</v>
      </c>
      <c r="E97" s="8">
        <v>11256</v>
      </c>
      <c r="F97" s="8">
        <v>10000</v>
      </c>
      <c r="G97" s="8"/>
      <c r="H97" s="8"/>
    </row>
    <row r="98" spans="1:8" ht="12.75">
      <c r="A98" s="28" t="s">
        <v>55</v>
      </c>
      <c r="B98" s="4" t="s">
        <v>56</v>
      </c>
      <c r="C98" s="19"/>
      <c r="D98" s="8">
        <v>15000</v>
      </c>
      <c r="E98" s="8">
        <v>894</v>
      </c>
      <c r="F98" s="8">
        <v>16000</v>
      </c>
      <c r="G98" s="8"/>
      <c r="H98" s="8"/>
    </row>
    <row r="99" spans="1:8" ht="12.75">
      <c r="A99" s="26">
        <v>3234</v>
      </c>
      <c r="B99" s="3" t="s">
        <v>83</v>
      </c>
      <c r="C99" s="19"/>
      <c r="D99" s="12">
        <f>D100+D101+D102+D103</f>
        <v>9500</v>
      </c>
      <c r="E99" s="12">
        <f>E100+E101+E102+E103</f>
        <v>5491</v>
      </c>
      <c r="F99" s="12">
        <f>F100+F101+F102+F103+F104</f>
        <v>16350</v>
      </c>
      <c r="G99" s="8"/>
      <c r="H99" s="12"/>
    </row>
    <row r="100" spans="1:8" ht="12.75">
      <c r="A100" s="28" t="s">
        <v>57</v>
      </c>
      <c r="B100" s="4" t="s">
        <v>58</v>
      </c>
      <c r="C100" s="19"/>
      <c r="D100" s="8">
        <v>3000</v>
      </c>
      <c r="E100" s="8">
        <v>1455</v>
      </c>
      <c r="F100" s="8">
        <v>3000</v>
      </c>
      <c r="G100" s="8"/>
      <c r="H100" s="8"/>
    </row>
    <row r="101" spans="1:10" s="20" customFormat="1" ht="12.75">
      <c r="A101" s="28" t="s">
        <v>59</v>
      </c>
      <c r="B101" s="4" t="s">
        <v>60</v>
      </c>
      <c r="C101" s="18"/>
      <c r="D101" s="8">
        <v>3000</v>
      </c>
      <c r="E101" s="8">
        <v>1036</v>
      </c>
      <c r="F101" s="8">
        <v>2000</v>
      </c>
      <c r="G101" s="8"/>
      <c r="H101" s="8"/>
      <c r="I101" s="10"/>
      <c r="J101" s="10"/>
    </row>
    <row r="102" spans="1:8" ht="12.75">
      <c r="A102" s="28" t="s">
        <v>61</v>
      </c>
      <c r="B102" s="4" t="s">
        <v>62</v>
      </c>
      <c r="C102" s="19"/>
      <c r="D102" s="8">
        <v>1500</v>
      </c>
      <c r="E102" s="8">
        <v>500</v>
      </c>
      <c r="F102" s="8">
        <v>1500</v>
      </c>
      <c r="G102" s="8"/>
      <c r="H102" s="8"/>
    </row>
    <row r="103" spans="1:8" ht="12.75">
      <c r="A103" s="32">
        <v>32344</v>
      </c>
      <c r="B103" s="4" t="s">
        <v>133</v>
      </c>
      <c r="C103" s="19"/>
      <c r="D103" s="8">
        <v>2000</v>
      </c>
      <c r="E103" s="8">
        <v>2500</v>
      </c>
      <c r="F103" s="8">
        <v>2500</v>
      </c>
      <c r="G103" s="8"/>
      <c r="H103" s="8"/>
    </row>
    <row r="104" spans="1:8" ht="12.75">
      <c r="A104" s="32">
        <v>32345</v>
      </c>
      <c r="B104" s="4" t="s">
        <v>149</v>
      </c>
      <c r="C104" s="19"/>
      <c r="D104" s="8"/>
      <c r="E104" s="8"/>
      <c r="F104" s="8">
        <v>7350</v>
      </c>
      <c r="G104" s="8"/>
      <c r="H104" s="8"/>
    </row>
    <row r="105" spans="1:8" ht="12.75">
      <c r="A105" s="26">
        <v>3236</v>
      </c>
      <c r="B105" s="3" t="s">
        <v>84</v>
      </c>
      <c r="C105" s="19"/>
      <c r="D105" s="12">
        <f>D106+D107</f>
        <v>9800</v>
      </c>
      <c r="E105" s="12">
        <f>E106+E107</f>
        <v>4520</v>
      </c>
      <c r="F105" s="12">
        <f>F106+F107</f>
        <v>10700</v>
      </c>
      <c r="G105" s="8"/>
      <c r="H105" s="12"/>
    </row>
    <row r="106" spans="1:10" s="20" customFormat="1" ht="12.75">
      <c r="A106" s="28" t="s">
        <v>63</v>
      </c>
      <c r="B106" s="4" t="s">
        <v>64</v>
      </c>
      <c r="C106" s="18"/>
      <c r="D106" s="8">
        <v>3300</v>
      </c>
      <c r="E106" s="8">
        <v>1307</v>
      </c>
      <c r="F106" s="8">
        <v>3000</v>
      </c>
      <c r="G106" s="8"/>
      <c r="H106" s="8"/>
      <c r="I106" s="10"/>
      <c r="J106" s="10"/>
    </row>
    <row r="107" spans="1:8" ht="12.75">
      <c r="A107" s="28" t="s">
        <v>65</v>
      </c>
      <c r="B107" s="4" t="s">
        <v>66</v>
      </c>
      <c r="C107" s="19"/>
      <c r="D107" s="8">
        <v>6500</v>
      </c>
      <c r="E107" s="8">
        <v>3213</v>
      </c>
      <c r="F107" s="8">
        <v>7700</v>
      </c>
      <c r="G107" s="8"/>
      <c r="H107" s="8"/>
    </row>
    <row r="108" spans="1:8" ht="38.25" customHeight="1">
      <c r="A108" s="26">
        <v>3237</v>
      </c>
      <c r="B108" s="3" t="s">
        <v>85</v>
      </c>
      <c r="C108" s="19"/>
      <c r="D108" s="12">
        <f>D109+D110+D111</f>
        <v>61500</v>
      </c>
      <c r="E108" s="12">
        <f>E109+E110+E111</f>
        <v>28250</v>
      </c>
      <c r="F108" s="12">
        <f>F109+F110+F111</f>
        <v>53875</v>
      </c>
      <c r="G108" s="8"/>
      <c r="H108" s="12"/>
    </row>
    <row r="109" spans="1:8" ht="12.75">
      <c r="A109" s="28" t="s">
        <v>67</v>
      </c>
      <c r="B109" s="4" t="s">
        <v>68</v>
      </c>
      <c r="C109" s="19"/>
      <c r="D109" s="8">
        <v>37500</v>
      </c>
      <c r="E109" s="8">
        <v>18750</v>
      </c>
      <c r="F109" s="8">
        <v>34375</v>
      </c>
      <c r="G109" s="8"/>
      <c r="H109" s="8"/>
    </row>
    <row r="110" spans="1:10" s="20" customFormat="1" ht="12.75">
      <c r="A110" s="32">
        <v>32372</v>
      </c>
      <c r="B110" s="4" t="s">
        <v>134</v>
      </c>
      <c r="C110" s="18"/>
      <c r="D110" s="8">
        <v>22000</v>
      </c>
      <c r="E110" s="8">
        <v>9430</v>
      </c>
      <c r="F110" s="8">
        <v>19200</v>
      </c>
      <c r="G110" s="8"/>
      <c r="H110" s="8"/>
      <c r="I110" s="10"/>
      <c r="J110" s="10"/>
    </row>
    <row r="111" spans="1:8" ht="12.75">
      <c r="A111" s="32">
        <v>32373</v>
      </c>
      <c r="B111" s="4" t="s">
        <v>135</v>
      </c>
      <c r="C111" s="19"/>
      <c r="D111" s="8">
        <v>2000</v>
      </c>
      <c r="E111" s="8">
        <v>70</v>
      </c>
      <c r="F111" s="8">
        <v>300</v>
      </c>
      <c r="G111" s="8"/>
      <c r="H111" s="8"/>
    </row>
    <row r="112" spans="1:8" ht="12.75">
      <c r="A112" s="26">
        <v>3239</v>
      </c>
      <c r="B112" s="3" t="s">
        <v>86</v>
      </c>
      <c r="C112" s="8"/>
      <c r="D112" s="12">
        <f>D113</f>
        <v>14470</v>
      </c>
      <c r="E112" s="12">
        <f>E113</f>
        <v>5538</v>
      </c>
      <c r="F112" s="12">
        <f>F113</f>
        <v>6580</v>
      </c>
      <c r="G112" s="8"/>
      <c r="H112" s="12"/>
    </row>
    <row r="113" spans="1:8" ht="12.75">
      <c r="A113" s="36">
        <v>32399</v>
      </c>
      <c r="B113" s="2" t="s">
        <v>136</v>
      </c>
      <c r="C113" s="18"/>
      <c r="D113" s="8">
        <v>14470</v>
      </c>
      <c r="E113" s="8">
        <v>5538</v>
      </c>
      <c r="F113" s="8">
        <v>6580</v>
      </c>
      <c r="G113" s="8"/>
      <c r="H113" s="8"/>
    </row>
    <row r="114" spans="1:8" ht="12.75">
      <c r="A114" s="26">
        <v>329</v>
      </c>
      <c r="B114" s="3" t="s">
        <v>69</v>
      </c>
      <c r="C114" s="19"/>
      <c r="D114" s="12">
        <f>D115+D118</f>
        <v>9700</v>
      </c>
      <c r="E114" s="12">
        <f>E115+E118</f>
        <v>3473</v>
      </c>
      <c r="F114" s="12">
        <f>F115+F118</f>
        <v>9050</v>
      </c>
      <c r="G114" s="8"/>
      <c r="H114" s="12"/>
    </row>
    <row r="115" spans="1:8" ht="12.75">
      <c r="A115" s="26">
        <v>3292</v>
      </c>
      <c r="B115" s="3" t="s">
        <v>137</v>
      </c>
      <c r="C115" s="19"/>
      <c r="D115" s="12">
        <f>D116+D117</f>
        <v>7700</v>
      </c>
      <c r="E115" s="12">
        <f>E116+E117</f>
        <v>3473</v>
      </c>
      <c r="F115" s="12">
        <f>F116+F117</f>
        <v>7050</v>
      </c>
      <c r="G115" s="8"/>
      <c r="H115" s="12"/>
    </row>
    <row r="116" spans="1:8" ht="12.75">
      <c r="A116" s="32">
        <v>32922</v>
      </c>
      <c r="B116" s="5" t="s">
        <v>138</v>
      </c>
      <c r="C116" s="18"/>
      <c r="D116" s="8">
        <v>5500</v>
      </c>
      <c r="E116" s="8">
        <v>2357</v>
      </c>
      <c r="F116" s="8">
        <v>4700</v>
      </c>
      <c r="G116" s="8"/>
      <c r="H116" s="8"/>
    </row>
    <row r="117" spans="1:8" ht="12.75">
      <c r="A117" s="32">
        <v>32923</v>
      </c>
      <c r="B117" s="4" t="s">
        <v>139</v>
      </c>
      <c r="C117" s="19"/>
      <c r="D117" s="8">
        <v>2200</v>
      </c>
      <c r="E117" s="8">
        <v>1116</v>
      </c>
      <c r="F117" s="8">
        <v>2350</v>
      </c>
      <c r="G117" s="8"/>
      <c r="H117" s="8"/>
    </row>
    <row r="118" spans="1:8" ht="12.75">
      <c r="A118" s="26">
        <v>3299</v>
      </c>
      <c r="B118" s="3" t="s">
        <v>87</v>
      </c>
      <c r="C118" s="18"/>
      <c r="D118" s="12">
        <f>D119</f>
        <v>2000</v>
      </c>
      <c r="E118" s="12">
        <f>E119</f>
        <v>0</v>
      </c>
      <c r="F118" s="12">
        <f>F119</f>
        <v>2000</v>
      </c>
      <c r="G118" s="8"/>
      <c r="H118" s="12"/>
    </row>
    <row r="119" spans="1:8" ht="12.75">
      <c r="A119" s="32">
        <v>32999</v>
      </c>
      <c r="B119" s="4" t="s">
        <v>69</v>
      </c>
      <c r="C119" s="18"/>
      <c r="D119" s="8">
        <v>2000</v>
      </c>
      <c r="E119" s="8">
        <v>0</v>
      </c>
      <c r="F119" s="12">
        <v>2000</v>
      </c>
      <c r="G119" s="8"/>
      <c r="H119" s="8"/>
    </row>
    <row r="120" spans="1:10" s="20" customFormat="1" ht="12.75">
      <c r="A120" s="33">
        <v>34</v>
      </c>
      <c r="B120" s="3" t="s">
        <v>142</v>
      </c>
      <c r="C120" s="18"/>
      <c r="D120" s="12">
        <f>D121</f>
        <v>1810</v>
      </c>
      <c r="E120" s="12">
        <f>E121</f>
        <v>892</v>
      </c>
      <c r="F120" s="12">
        <f>F121</f>
        <v>1810</v>
      </c>
      <c r="G120" s="8"/>
      <c r="H120" s="12"/>
      <c r="I120" s="10"/>
      <c r="J120" s="10"/>
    </row>
    <row r="121" spans="1:8" ht="12.75">
      <c r="A121" s="26">
        <v>343</v>
      </c>
      <c r="B121" s="3" t="s">
        <v>70</v>
      </c>
      <c r="C121" s="19"/>
      <c r="D121" s="12">
        <f>D122+D125</f>
        <v>1810</v>
      </c>
      <c r="E121" s="12">
        <f>E122+E125</f>
        <v>892</v>
      </c>
      <c r="F121" s="12">
        <f>F122+F125</f>
        <v>1810</v>
      </c>
      <c r="G121" s="8"/>
      <c r="H121" s="12"/>
    </row>
    <row r="122" spans="1:8" ht="12.75">
      <c r="A122" s="26">
        <v>3431</v>
      </c>
      <c r="B122" s="3" t="s">
        <v>88</v>
      </c>
      <c r="C122" s="2"/>
      <c r="D122" s="12">
        <f>D123</f>
        <v>1800</v>
      </c>
      <c r="E122" s="12">
        <f>E123</f>
        <v>892</v>
      </c>
      <c r="F122" s="12">
        <f>F123</f>
        <v>1800</v>
      </c>
      <c r="G122" s="8"/>
      <c r="H122" s="12"/>
    </row>
    <row r="123" spans="1:8" ht="12.75">
      <c r="A123" s="28" t="s">
        <v>71</v>
      </c>
      <c r="B123" s="4" t="s">
        <v>72</v>
      </c>
      <c r="C123" s="6"/>
      <c r="D123" s="8">
        <v>1800</v>
      </c>
      <c r="E123" s="8">
        <v>892</v>
      </c>
      <c r="F123" s="8">
        <v>1800</v>
      </c>
      <c r="G123" s="8"/>
      <c r="H123" s="8"/>
    </row>
    <row r="124" spans="1:8" ht="12.75">
      <c r="A124" s="37">
        <v>3433</v>
      </c>
      <c r="B124" s="6" t="s">
        <v>140</v>
      </c>
      <c r="C124" s="12"/>
      <c r="D124" s="12">
        <f>D125</f>
        <v>10</v>
      </c>
      <c r="E124" s="12">
        <f>E125</f>
        <v>0</v>
      </c>
      <c r="F124" s="12">
        <f>F125</f>
        <v>10</v>
      </c>
      <c r="G124" s="8"/>
      <c r="H124" s="12"/>
    </row>
    <row r="125" spans="1:8" ht="12.75">
      <c r="A125" s="36">
        <v>34332</v>
      </c>
      <c r="B125" s="2" t="s">
        <v>141</v>
      </c>
      <c r="C125" s="8"/>
      <c r="D125" s="8">
        <v>10</v>
      </c>
      <c r="E125" s="8">
        <v>0</v>
      </c>
      <c r="F125" s="8">
        <v>10</v>
      </c>
      <c r="G125" s="8"/>
      <c r="H125" s="8"/>
    </row>
    <row r="126" spans="1:8" ht="12.75">
      <c r="A126" s="31"/>
      <c r="B126" s="2"/>
      <c r="C126" s="12"/>
      <c r="D126" s="12"/>
      <c r="E126" s="12"/>
      <c r="F126" s="12"/>
      <c r="G126" s="8"/>
      <c r="H126" s="12"/>
    </row>
    <row r="127" spans="1:8" ht="12.75">
      <c r="A127" s="37">
        <v>4</v>
      </c>
      <c r="B127" s="39" t="s">
        <v>143</v>
      </c>
      <c r="C127" s="12"/>
      <c r="D127" s="12">
        <f>D128</f>
        <v>5000</v>
      </c>
      <c r="E127" s="12">
        <f aca="true" t="shared" si="6" ref="E127:F129">E128</f>
        <v>0</v>
      </c>
      <c r="F127" s="12">
        <f t="shared" si="6"/>
        <v>0</v>
      </c>
      <c r="G127" s="8"/>
      <c r="H127" s="12"/>
    </row>
    <row r="128" spans="1:8" ht="12.75">
      <c r="A128" s="37">
        <v>42</v>
      </c>
      <c r="B128" s="39" t="s">
        <v>143</v>
      </c>
      <c r="C128" s="12"/>
      <c r="D128" s="12">
        <f>D129</f>
        <v>5000</v>
      </c>
      <c r="E128" s="12">
        <f t="shared" si="6"/>
        <v>0</v>
      </c>
      <c r="F128" s="12">
        <f t="shared" si="6"/>
        <v>0</v>
      </c>
      <c r="G128" s="8"/>
      <c r="H128" s="12"/>
    </row>
    <row r="129" spans="1:8" ht="12.75">
      <c r="A129" s="37">
        <v>422</v>
      </c>
      <c r="B129" s="6" t="s">
        <v>144</v>
      </c>
      <c r="C129" s="12"/>
      <c r="D129" s="12">
        <f>D130</f>
        <v>5000</v>
      </c>
      <c r="E129" s="12">
        <f t="shared" si="6"/>
        <v>0</v>
      </c>
      <c r="F129" s="12">
        <f t="shared" si="6"/>
        <v>0</v>
      </c>
      <c r="G129" s="8"/>
      <c r="H129" s="12"/>
    </row>
    <row r="130" spans="1:8" ht="12.75">
      <c r="A130" s="36">
        <v>4221</v>
      </c>
      <c r="B130" s="2" t="s">
        <v>145</v>
      </c>
      <c r="C130" s="12"/>
      <c r="D130" s="8">
        <v>5000</v>
      </c>
      <c r="E130" s="8"/>
      <c r="F130" s="8">
        <v>0</v>
      </c>
      <c r="G130" s="8"/>
      <c r="H130" s="8"/>
    </row>
    <row r="131" spans="1:8" ht="12.75">
      <c r="A131" s="31"/>
      <c r="B131" s="2"/>
      <c r="C131" s="12"/>
      <c r="D131" s="12"/>
      <c r="E131" s="12"/>
      <c r="F131" s="12"/>
      <c r="G131" s="8"/>
      <c r="H131" s="12"/>
    </row>
    <row r="132" spans="1:8" ht="12.75">
      <c r="A132" s="37" t="s">
        <v>147</v>
      </c>
      <c r="B132" s="2"/>
      <c r="C132" s="12"/>
      <c r="D132" s="12">
        <f>D40+D127</f>
        <v>1030180</v>
      </c>
      <c r="E132" s="12">
        <f>E40+E127</f>
        <v>410177</v>
      </c>
      <c r="F132" s="12">
        <f>F40+F127</f>
        <v>914785</v>
      </c>
      <c r="G132" s="12"/>
      <c r="H132" s="12"/>
    </row>
    <row r="133" spans="1:8" ht="12.75">
      <c r="A133" s="31"/>
      <c r="B133" s="2"/>
      <c r="C133" s="12"/>
      <c r="D133" s="12"/>
      <c r="E133" s="12"/>
      <c r="F133" s="12"/>
      <c r="G133" s="8"/>
      <c r="H133" s="12"/>
    </row>
    <row r="134" spans="1:8" ht="12.75">
      <c r="A134" s="31"/>
      <c r="B134" s="2"/>
      <c r="C134" s="12"/>
      <c r="D134" s="12"/>
      <c r="E134" s="12"/>
      <c r="F134" s="12"/>
      <c r="G134" s="8"/>
      <c r="H134" s="12"/>
    </row>
    <row r="135" spans="1:8" ht="12.75">
      <c r="A135" s="31" t="s">
        <v>153</v>
      </c>
      <c r="B135" s="6"/>
      <c r="C135" s="12"/>
      <c r="D135" s="12"/>
      <c r="E135" s="12"/>
      <c r="F135" s="12"/>
      <c r="G135" s="8"/>
      <c r="H135" s="12"/>
    </row>
    <row r="136" spans="1:8" ht="12.75">
      <c r="A136" s="31"/>
      <c r="B136" s="6"/>
      <c r="C136" s="12"/>
      <c r="D136" s="12"/>
      <c r="E136" s="12"/>
      <c r="F136" s="12"/>
      <c r="G136" s="8"/>
      <c r="H136" s="12"/>
    </row>
    <row r="137" spans="1:2" ht="12.75">
      <c r="A137" s="31"/>
      <c r="B137" s="6"/>
    </row>
    <row r="138" spans="1:2" ht="12.75">
      <c r="A138" s="31"/>
      <c r="B138" s="6"/>
    </row>
    <row r="139" ht="12.75">
      <c r="A139" s="31"/>
    </row>
    <row r="140" ht="12.75">
      <c r="A140" s="31"/>
    </row>
    <row r="141" ht="12.75">
      <c r="A141" s="31"/>
    </row>
    <row r="143" ht="12.75">
      <c r="A143" s="31"/>
    </row>
    <row r="144" ht="12.75">
      <c r="A144" s="3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Gracija</dc:creator>
  <cp:keywords/>
  <dc:description/>
  <cp:lastModifiedBy>VrtićOsmjeh</cp:lastModifiedBy>
  <cp:lastPrinted>2018-10-25T14:01:09Z</cp:lastPrinted>
  <dcterms:created xsi:type="dcterms:W3CDTF">2017-10-05T10:22:15Z</dcterms:created>
  <dcterms:modified xsi:type="dcterms:W3CDTF">2018-12-04T15:01:29Z</dcterms:modified>
  <cp:category/>
  <cp:version/>
  <cp:contentType/>
  <cp:contentStatus/>
</cp:coreProperties>
</file>