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defaultThemeVersion="124226"/>
  <mc:AlternateContent xmlns:mc="http://schemas.openxmlformats.org/markup-compatibility/2006">
    <mc:Choice Requires="x15">
      <x15ac:absPath xmlns:x15ac="http://schemas.microsoft.com/office/spreadsheetml/2010/11/ac" url="C:\Users\Korisnik\Desktop\"/>
    </mc:Choice>
  </mc:AlternateContent>
  <bookViews>
    <workbookView xWindow="0" yWindow="0" windowWidth="28800" windowHeight="12210" firstSheet="1" activeTab="5"/>
  </bookViews>
  <sheets>
    <sheet name="NASLOVNA" sheetId="39" r:id="rId1"/>
    <sheet name="VANJSKI VODOVOD" sheetId="36" r:id="rId2"/>
    <sheet name="EL. RASPLET I RASVJETA" sheetId="41" r:id="rId3"/>
    <sheet name="GRAĐ.-OBRTNIČKI OPĆENITO" sheetId="37" r:id="rId4"/>
    <sheet name="GRAĐ.-OBRTNIČKI PARTER" sheetId="2" r:id="rId5"/>
    <sheet name="SVEUKUPNA REKAPITULACIJ" sheetId="38" r:id="rId6"/>
  </sheets>
  <definedNames>
    <definedName name="_FiltarBaze" localSheetId="2" hidden="1">'EL. RASPLET I RASVJETA'!$B$1:$B$181</definedName>
    <definedName name="_FiltarBaze" localSheetId="4" hidden="1">'GRAĐ.-OBRTNIČKI PARTER'!$B$1:$B$366</definedName>
    <definedName name="_FiltarBaze" localSheetId="1" hidden="1">'VANJSKI VODOVOD'!$B$1:$B$111</definedName>
    <definedName name="_xlnm.Print_Titles" localSheetId="2">'EL. RASPLET I RASVJETA'!$1:$5</definedName>
    <definedName name="_xlnm.Print_Titles" localSheetId="3">'GRAĐ.-OBRTNIČKI OPĆENITO'!$1:$3</definedName>
    <definedName name="_xlnm.Print_Titles" localSheetId="4">'GRAĐ.-OBRTNIČKI PARTER'!$1:$4</definedName>
    <definedName name="_xlnm.Print_Titles" localSheetId="1">'VANJSKI VODOVOD'!$1:$5</definedName>
    <definedName name="_xlnm.Print_Area" localSheetId="2">'EL. RASPLET I RASVJETA'!$A$1:$F$153</definedName>
    <definedName name="_xlnm.Print_Area" localSheetId="3">'GRAĐ.-OBRTNIČKI OPĆENITO'!$A$1:$A$261</definedName>
    <definedName name="_xlnm.Print_Area" localSheetId="4">'GRAĐ.-OBRTNIČKI PARTER'!$A$1:$F$357</definedName>
    <definedName name="_xlnm.Print_Area" localSheetId="0">NASLOVNA!$A$1:$F$57</definedName>
    <definedName name="_xlnm.Print_Area" localSheetId="5">'SVEUKUPNA REKAPITULACIJ'!$A$1:$F$27</definedName>
    <definedName name="_xlnm.Print_Area" localSheetId="1">'VANJSKI VODOVOD'!$A$1:$F$109</definedName>
  </definedNames>
  <calcPr calcId="162913"/>
</workbook>
</file>

<file path=xl/calcChain.xml><?xml version="1.0" encoding="utf-8"?>
<calcChain xmlns="http://schemas.openxmlformats.org/spreadsheetml/2006/main">
  <c r="F90" i="2" l="1"/>
  <c r="F89" i="2"/>
  <c r="F59" i="2" l="1"/>
  <c r="F27" i="2" l="1"/>
  <c r="F135" i="41" l="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7" i="41"/>
  <c r="F286" i="2"/>
  <c r="F45" i="2"/>
  <c r="F306" i="2"/>
  <c r="F50" i="2"/>
  <c r="F328" i="2"/>
  <c r="F327" i="2"/>
  <c r="F252" i="2"/>
  <c r="F249" i="2"/>
  <c r="F246" i="2"/>
  <c r="F243" i="2"/>
  <c r="F240" i="2"/>
  <c r="F237" i="2"/>
  <c r="F234" i="2"/>
  <c r="F283" i="2"/>
  <c r="F280" i="2"/>
  <c r="F277" i="2"/>
  <c r="F153" i="2"/>
  <c r="F12" i="2"/>
  <c r="F11" i="2"/>
  <c r="F324" i="2"/>
  <c r="F321" i="2"/>
  <c r="F318" i="2"/>
  <c r="F315" i="2"/>
  <c r="F15" i="2"/>
  <c r="F18" i="2"/>
  <c r="F21" i="2"/>
  <c r="F24" i="2"/>
  <c r="F30" i="2"/>
  <c r="F33" i="2"/>
  <c r="F36" i="2"/>
  <c r="F39" i="2"/>
  <c r="F42" i="2"/>
  <c r="F48" i="2"/>
  <c r="F219" i="2"/>
  <c r="F220" i="2"/>
  <c r="F223" i="2"/>
  <c r="F226" i="2"/>
  <c r="F229" i="2"/>
  <c r="F254" i="2"/>
  <c r="F14" i="36"/>
  <c r="F16" i="36"/>
  <c r="F18" i="36"/>
  <c r="F19" i="36"/>
  <c r="F20" i="36"/>
  <c r="F21" i="36"/>
  <c r="F22" i="36"/>
  <c r="F26" i="36"/>
  <c r="F27" i="36"/>
  <c r="F28" i="36"/>
  <c r="F29" i="36"/>
  <c r="F30" i="36"/>
  <c r="F31" i="36"/>
  <c r="F32" i="36"/>
  <c r="F33" i="36"/>
  <c r="F34" i="36"/>
  <c r="F35" i="36"/>
  <c r="F36" i="36"/>
  <c r="F37" i="36"/>
  <c r="F38" i="36"/>
  <c r="F39" i="36"/>
  <c r="F40" i="36"/>
  <c r="F41" i="36"/>
  <c r="F49" i="36"/>
  <c r="F50" i="36"/>
  <c r="F51" i="36"/>
  <c r="F52" i="36"/>
  <c r="F53" i="36"/>
  <c r="F54" i="36"/>
  <c r="F55" i="36"/>
  <c r="F56" i="36"/>
  <c r="F67" i="36"/>
  <c r="F99" i="36" s="1"/>
  <c r="F106" i="36" s="1"/>
  <c r="F68" i="36"/>
  <c r="F69" i="36"/>
  <c r="F70" i="36"/>
  <c r="F71" i="36"/>
  <c r="F72" i="36"/>
  <c r="F73" i="36"/>
  <c r="F74" i="36"/>
  <c r="F75" i="36"/>
  <c r="F76" i="36"/>
  <c r="F78" i="36"/>
  <c r="F79" i="36"/>
  <c r="F80" i="36"/>
  <c r="F81" i="36"/>
  <c r="F82" i="36"/>
  <c r="F83" i="36"/>
  <c r="F84" i="36"/>
  <c r="F85" i="36"/>
  <c r="F86" i="36"/>
  <c r="F87" i="36"/>
  <c r="F88" i="36"/>
  <c r="F89" i="36"/>
  <c r="F90" i="36"/>
  <c r="F91" i="36"/>
  <c r="F92" i="36"/>
  <c r="F93" i="36"/>
  <c r="F94" i="36"/>
  <c r="F95" i="36"/>
  <c r="F96" i="36"/>
  <c r="F97" i="36"/>
  <c r="F98" i="36"/>
  <c r="F65" i="36"/>
  <c r="F66" i="36"/>
  <c r="F57" i="36"/>
  <c r="F48" i="36"/>
  <c r="I27" i="36"/>
  <c r="F42" i="36"/>
  <c r="F49" i="2"/>
  <c r="F58" i="2"/>
  <c r="F62" i="2"/>
  <c r="F66" i="2"/>
  <c r="F68" i="2"/>
  <c r="F70" i="2"/>
  <c r="F73" i="2"/>
  <c r="F76" i="2"/>
  <c r="F77" i="2"/>
  <c r="F79" i="2"/>
  <c r="F81" i="2"/>
  <c r="F84" i="2"/>
  <c r="F86" i="2"/>
  <c r="F99" i="2"/>
  <c r="F100" i="2"/>
  <c r="F101" i="2"/>
  <c r="F104" i="2"/>
  <c r="F106" i="2"/>
  <c r="F111" i="2"/>
  <c r="F114" i="2"/>
  <c r="F115" i="2"/>
  <c r="F119" i="2"/>
  <c r="F123" i="2"/>
  <c r="F132" i="2"/>
  <c r="F135" i="2"/>
  <c r="F138" i="2"/>
  <c r="F141" i="2"/>
  <c r="F144" i="2"/>
  <c r="F147" i="2"/>
  <c r="F150" i="2"/>
  <c r="F154" i="2"/>
  <c r="F157" i="2"/>
  <c r="F159" i="2"/>
  <c r="F161" i="2"/>
  <c r="F163" i="2"/>
  <c r="F171" i="2"/>
  <c r="F172" i="2"/>
  <c r="F175" i="2"/>
  <c r="F178" i="2"/>
  <c r="F181" i="2"/>
  <c r="F184" i="2"/>
  <c r="F192" i="2"/>
  <c r="F193" i="2"/>
  <c r="F196" i="2"/>
  <c r="F200" i="2"/>
  <c r="F203" i="2"/>
  <c r="F206" i="2"/>
  <c r="F207" i="2"/>
  <c r="F210" i="2"/>
  <c r="F266" i="2"/>
  <c r="F269" i="2"/>
  <c r="F272" i="2"/>
  <c r="F293" i="2"/>
  <c r="F297" i="2"/>
  <c r="F300" i="2"/>
  <c r="F301" i="2"/>
  <c r="F302" i="2"/>
  <c r="F305" i="2"/>
  <c r="B349" i="2"/>
  <c r="A349" i="2"/>
  <c r="B347" i="2"/>
  <c r="A347" i="2"/>
  <c r="B345" i="2"/>
  <c r="A345" i="2"/>
  <c r="B343" i="2"/>
  <c r="A343" i="2"/>
  <c r="B341" i="2"/>
  <c r="A341" i="2"/>
  <c r="B339" i="2"/>
  <c r="A339" i="2"/>
  <c r="B337" i="2"/>
  <c r="A337" i="2"/>
  <c r="B335" i="2"/>
  <c r="A335" i="2"/>
  <c r="F263" i="2"/>
  <c r="F131" i="2"/>
  <c r="F105" i="36"/>
  <c r="F103" i="36"/>
  <c r="F101" i="36"/>
  <c r="F100" i="36"/>
  <c r="F63" i="36"/>
  <c r="F61" i="36"/>
  <c r="F59" i="36"/>
  <c r="F47" i="36"/>
  <c r="F46" i="36"/>
  <c r="F44" i="36"/>
  <c r="F13" i="36"/>
  <c r="F12" i="36"/>
  <c r="F9" i="36"/>
  <c r="F94" i="41" l="1"/>
  <c r="F147" i="41" s="1"/>
  <c r="F139" i="41"/>
  <c r="F149" i="41" s="1"/>
  <c r="F43" i="36"/>
  <c r="F58" i="36"/>
  <c r="F53" i="41"/>
  <c r="F145" i="41" s="1"/>
  <c r="F288" i="2"/>
  <c r="F349" i="2" s="1"/>
  <c r="F125" i="2"/>
  <c r="F339" i="2" s="1"/>
  <c r="F257" i="2"/>
  <c r="F347" i="2" s="1"/>
  <c r="F52" i="2"/>
  <c r="F335" i="2" s="1"/>
  <c r="F93" i="2"/>
  <c r="F337" i="2" s="1"/>
  <c r="F309" i="2"/>
  <c r="F351" i="2" s="1"/>
  <c r="F186" i="2"/>
  <c r="F343" i="2" s="1"/>
  <c r="F330" i="2"/>
  <c r="F353" i="2" s="1"/>
  <c r="F165" i="2"/>
  <c r="F341" i="2" s="1"/>
  <c r="F213" i="2"/>
  <c r="F345" i="2" s="1"/>
  <c r="F151" i="41" l="1"/>
  <c r="F15" i="38" s="1"/>
  <c r="F60" i="36"/>
  <c r="F104" i="36" s="1"/>
  <c r="F108" i="36" s="1"/>
  <c r="F13" i="38" s="1"/>
  <c r="F355" i="2"/>
  <c r="F17" i="38" s="1"/>
  <c r="F20" i="38" l="1"/>
  <c r="F24" i="38" s="1"/>
  <c r="F22" i="38" s="1"/>
</calcChain>
</file>

<file path=xl/sharedStrings.xml><?xml version="1.0" encoding="utf-8"?>
<sst xmlns="http://schemas.openxmlformats.org/spreadsheetml/2006/main" count="870" uniqueCount="576">
  <si>
    <t>Dobava i razastiranje plodne zemlje na "zelenim" površinama u okolišu, uključivo sa planiranjem i razastiranjem materijala na potrebnu niveletu. Debljina sloja plodne zemlje cca 30-40cm(po stablu 1m3). Obračun po 1m3 materijala u rastresitom stanju</t>
  </si>
  <si>
    <t xml:space="preserve">Kombinirani strojni i ručni iskop rova u tlu III-VI ktg i presjeka 20x30 cm za polaganje  ivičnjaka, uz nabijanje tla i kontrolu na Me&gt;40MN/m2,koji obrubljuju stazu. Stavka obuhvaća i zatrpavanje oko ivičnjaka na potrebnu niveletu nakon postave istih, a ostatak materijala deponirati na gradilišni deponij.  Obračun po 1m1 iskopanog rova.  </t>
  </si>
  <si>
    <t xml:space="preserve">a) dobava i sadnja ukrasnog niskog raslinja po izboru projektanta, uključivo sa iskopom jama za sadnice, te zatrpavanjem i gnjojenjem sadnica ( nabavna cijena sadnica ukrasnog grmlja do 80 kn/kom ) </t>
  </si>
  <si>
    <t xml:space="preserve">b) dobava i sadnja niskih stablašica po izboru projektanta, visine do 2 m  uključivo sa iskopom jama za sadnice, te zatrpavanjem i gnjojenjem sadnica  (nabavna cijena stablašica do 600 kn/kom ) </t>
  </si>
  <si>
    <t>a) za igralište deblj. sloja 15 cm</t>
  </si>
  <si>
    <t>b) za betonske podloge po obodu igrališta,  deblj.     sloja 15 cm</t>
  </si>
  <si>
    <r>
      <t xml:space="preserve">Dobava i izrada završnog sloja košarkaškog igrališta  sa slojem obojane vruče valjane smjese proizvod kao "Viacolor" proizvođača Eurovia ili </t>
    </r>
    <r>
      <rPr>
        <u/>
        <sz val="10"/>
        <color indexed="8"/>
        <rFont val="Arial"/>
        <family val="2"/>
        <charset val="238"/>
      </rPr>
      <t>jednakovrijedan</t>
    </r>
    <r>
      <rPr>
        <sz val="10"/>
        <color indexed="8"/>
        <rFont val="Arial"/>
        <family val="2"/>
        <charset val="238"/>
      </rPr>
      <t>, u boji i tonu po izboru projektanta. Komplet sa dovozom, strojnim razastiranjem i planiranjem mase, uključivo i potrebno zbijanje valjcima. Sve komplet po uputama proizvođača.</t>
    </r>
  </si>
  <si>
    <t>a) betonsko postolje - temelj na koji se pričvrščuje koš dimenzije cca 100x100x80 cm -način armiranja i točnu dimenziju temelja i zahtjeve u pogledu sidrenja i nosivist tla izvesti prema uputama isporučitelja konstrukcije koša.</t>
  </si>
  <si>
    <t>a) za teretanu deblj. sloja 15 cm</t>
  </si>
  <si>
    <t>b) za betonske podloge  igrališta,  deblj.     sloja 15 cm</t>
  </si>
  <si>
    <t>Dobava, razastiranje i planiranje tampona 0-60 u sloju deblj. cca 15 cm uključivo s nabijanjem podloge do potrebne zbijenosti Traženi modul zbijenosti Me=80 MN/m2 treba dokazati ispitivanjem kružnom pločom Φ 30 cm. Obračun po 1m3 ugrađenog i isplaniranog materijala u zbijenom stanju</t>
  </si>
  <si>
    <t>a) za antitraumatsku podlogu deblj. sloja 15 cm</t>
  </si>
  <si>
    <t>PLAŽA JAZ</t>
  </si>
  <si>
    <t>OPĆINA STARIGRAD</t>
  </si>
  <si>
    <t>Trg Tome Marasovića 1,23244 Starigrad -Paklenica</t>
  </si>
  <si>
    <t>ZADARSKA  ŽUPANIJA</t>
  </si>
  <si>
    <t>Starigrad</t>
  </si>
  <si>
    <t xml:space="preserve">Izrada  i montaža metalne ograde na mostu. Rukohvat ograde se izvodi od cijevi 50/50 mm postavljene paralelno sa vrhom zida na koji se montira. Udaljenost vrha ograde od vrha mosta je 1000 mm (visina ograde je 1200mm). Rukohvat se varom na razmaku od kako je predviđeno projektom spaja na kose spojnice 40/10 mm. Sidrenje ograde izvodi se sidrenjem u beton 200 mm. </t>
  </si>
  <si>
    <t xml:space="preserve">Izrada  i montaža metalne ograde na mostu. Okvir ograde se izvodi od cijevi 50/50 mm postavljene paralelno na betonski okvir na koji se montira. Rukohvat se varom na razmaku od kako je predviđeno projektom spaja na kose spojnice 40/10 mm. Sidrenje ograde izvodi se sidrenjem u beton 200 mm. </t>
  </si>
  <si>
    <t>Iskop rupe za betonski temelj stupa sa pravilnim odsijecanjima strana. Iskop se vrši u zemlji kategorije prosječno A i B. Rupu izvesti asimetrično/simetrično po potrebi, potrebnog volumena zbog statike stupa. Materijal ukrcati na kamion, odvesti na legalni deponij i iskrcati, sa svim potrebnim taksama deponiranja.</t>
  </si>
  <si>
    <t>Iskop je veličine 0,70x0,70x0,85m</t>
  </si>
  <si>
    <t>Iskop je veličine 0,85x0,85x0,95m</t>
  </si>
  <si>
    <t>Dobava i doprema na gradilište betona MB C25/30, te izrada betonskog temelja za rasvjetne stupove. Prilikom izrade temelja ubetonirati dvije JC promjera 50 mm za uvlačenje kabela. Ubetonirati vijke pomoću šablone. Temelj pri vrhu izravnati i idealno vodoravno zagladiti 3 cm šire od temeljne ploče zbog dosjeda temeljne ploče stupa. Ugraditi 4 kom sidrena vijka M16/600, sa šablonom. Dimenzije temelja su: 0,70x0,70x0,85m</t>
  </si>
  <si>
    <t>C</t>
  </si>
  <si>
    <t>Kolčenje trase EKI</t>
  </si>
  <si>
    <t>Geodetsko snimanje kanala, kartiranje snimljenih podataka prema pravilima katastra vodova i upis u katastar vodova. Elaborat se izrađuje i predaje u tri primjerka. Ove poslove obavlja tvrtka registrirana za geodetske poslove. Obračun i plaćanje po kompletu izrađenom i zaprimljenom elaboratu.</t>
  </si>
  <si>
    <t xml:space="preserve">Iskop i zatrpavanje EKI kanala, u terenu prosječno A i B kategorije. </t>
  </si>
  <si>
    <t>Iskop EKI kanala, gornji sloj je šljunak, ispod koje je teren prosječno A i B kategorije. Izvoditi strojni i ručni iskop</t>
  </si>
  <si>
    <t>a) za teretanu deblj. sloja 10 cm</t>
  </si>
  <si>
    <t>Dobava i ugradba  antitraumatske podloge izrađene u  kockama koja se lijepi na betonsku podlogu sa postavljanjem rubnih kocaka na rubove a oko sprava za vježbanje kocke većeg formata kako je označeno u prokjektu . Podloga mora imati certifikat E1177. Obračun po 1m2 izrađene podloge</t>
  </si>
  <si>
    <t>a) antitraumatska obloga deblj. 4 cm u kockama određene veličine i boje po izboru projektanta                      ( nabavna cijena ploča do 300 kn/m2 )</t>
  </si>
  <si>
    <t>TROŠKOVNIK RADOVA NA UREĐENJU PLAŽE IZGRADNJI ŠETNICA I POSTAVI OPREME</t>
  </si>
  <si>
    <t xml:space="preserve">Iskop rova za polaganje vodovodnih cijevi, te izrade revizionih i zasunskih okana u materijalu tla A, B i C kategorije dubine do 1,50 m. Stavka obuhvaća iskop zemljanog rova prema poprečnim i uzdužnim profilima cijevovoda, sa pravilinim zasjecanjem bočnih strana. Točna količina iskopanog materijala određene kategorije utvrdit će se na terenu prilikom samog iskopa. Obračun količina iskopa izvršen s pretviđenim nagibom pokosa 1:5. Stavka obuhvaća iskop zemljanog rova, sa pravilnim zasjecanjem bočnih strana. Materijal iz iskopa odbacivati na udaljenost 1,0 m od ruba rova. U stavci uključeno eventualno potrebno razupiranje za spriječavanje odronjavanja bočnih strana kanala. Obračun po m3 iskopanog materijala u sraslom stanju i to A,B,C ktg prema stvarnom stanju. Ponudu ispuniti cijenom B kategorije i odrediti jediničnu cijenu A i C kategorije. </t>
  </si>
  <si>
    <t xml:space="preserve">Izrada arm.-betonskih zasunskih okana u dvostranoj oplati iz betona C 16/20.  Debljina zidova i pokrovne ploče je 20 cm. Ploča se izvodi od betona C25/30. U ploči se  ostavljaju otvori  600 x 600 mm, iznad kojih se montiraju   lijevanoželjezni poklopac s okvirom.  Za silaz u okno ugrađuju se lijevanoželjezne stupaljke  na međusobnom razmaku od 30 cm. Prva stupaljka se  montira 70 cm ispod terena.  U stavci je uračunato: - izrada tucaničke podloge - betoniranje ploče dna okna - betoniranje zidova okana od betona C16/20 - betoniranje arm.-bet. pokrovne ploče okna debljine  - betonski oslonci od C16/20 za fazonske komade i armaturu. U ploči dna okna predvidjeti otvor 20 x 20 cm za drenažu okna.   Obračun po kompletno izvedenom oknu </t>
  </si>
  <si>
    <t>Okno je svijetle dimenzije:   - 0.60 x 0.60 x 1.50 m</t>
  </si>
  <si>
    <t>NO 65</t>
  </si>
  <si>
    <t>d 75</t>
  </si>
  <si>
    <t>- za ispitno opterećenje 400 kN</t>
  </si>
  <si>
    <t xml:space="preserve">g) Sprava tip kao "Tummy tightening" J 3730 iz proizvodnog programa "Proludic" ili jedankovrijedna </t>
  </si>
  <si>
    <t xml:space="preserve">Nabava, doprema i raznošenje uz rov, spuštanje u rov i montaža vodovodnih cijevi od tvrdog polietilena visoke gustoće (PE-HD), prema odredbama DIN-a 8074 I 8075, za pogonski tlak od 1,0 MPa u kvaliteti ISO 9001-9002. Cijevi se međusobno spajaju elektrootpornim zavarivanjem sa elektrofusijskim spojnicama, a polažu na posteljicu pijeska min. debljine 10 cm. Cijevi se isporučuju u kolutima. Stavkom su obuhvaćeni fazonski komadi od tvrdog polietilena visoke gustoće (PE-HD), prema odredbama DIN-a 8074 I 8075, za pogonski tlak od 1,6 MPa u kvaliteti ISO 9001-9002, spojeni elektrootpornim zavarivanjem sa elektrofusijskim spojnicama. </t>
  </si>
  <si>
    <t xml:space="preserve">m            </t>
  </si>
  <si>
    <t>d 32</t>
  </si>
  <si>
    <t>NO 32</t>
  </si>
  <si>
    <t>Nabava, doprema i montaža kuglaste navojne slavine za vodovodnu instalaciju  NP 10, s ručkom i ispustom .</t>
  </si>
  <si>
    <t>Nabava, doprema i montaža vodonepropusnog lijevanoželjeznog poklopca s okvirom dim 60x60 cm, s natpisom VODA.</t>
  </si>
  <si>
    <t>- za ispitno opterećenje 250 kN</t>
  </si>
  <si>
    <t>Ispitivanje instalacije na probni pritisak od 16 bara u trajanju od najmanje 2 h, po dionicama koje odredi nadzorni inženjer. Provođenje tlačne probe se vrši prema tehničkom opisu, odnosno prema uputi proizvođača cijevi, u skladu sa pozitivnim propisima.O tlačnoj probi voditi zaseban zapisnik, na osnovu kojega nadležni distributer izdaje atest. Obračun sve kompletno po tekućem metru cijevi za uspiješno provedenu tlačnu probu.</t>
  </si>
  <si>
    <t xml:space="preserve">m        </t>
  </si>
  <si>
    <t>Čišćenje i ispiranje postavljenog cjevovoda nakon kompletno dovršenih radova, čistom vodom brzinom najmanje 1,5 m/s. Ispiranje se vrši dok se na ispustima ne pojavi čista voda.</t>
  </si>
  <si>
    <t>Obračun po m ispranog cjevovoda.</t>
  </si>
  <si>
    <t>Dezinfekcija cjevovoda prije stavljanja u pogon, a vrši se s 30g čistog klora s 1 m3 vode. Voda ostaje u cjevovodu 24 sata. Dezinfekcija je uspješna ako analizirani uzorak dade zadovoljavajući laboratorijski rezultat.</t>
  </si>
  <si>
    <t xml:space="preserve">m      </t>
  </si>
  <si>
    <t>Geodetski snimak izvedene instalacije vodovoda sa situacijskim i visinskim položajem okana.</t>
  </si>
  <si>
    <t xml:space="preserve"> INSTALATERSKI RADOVI UKUPNO (kn):</t>
  </si>
  <si>
    <r>
      <t xml:space="preserve">Završna obrada vanjskih površina stupava i greda i bokova mosta sa "deko mortom-gletani beton" deblj. 2x 1 mm,  tip kao MAs Dekor mort tvrtke Terasol d.o.o. </t>
    </r>
    <r>
      <rPr>
        <u/>
        <sz val="10"/>
        <rFont val="Arial"/>
        <family val="2"/>
        <charset val="238"/>
      </rPr>
      <t xml:space="preserve">ili jednakovrijedni </t>
    </r>
    <r>
      <rPr>
        <sz val="10"/>
        <rFont val="Arial"/>
        <family val="2"/>
        <charset val="238"/>
      </rPr>
      <t>u boji po izboru projektanta, izvedba sve prema uputi proizvođača uključivo potrebna prethodna impregnacija-hidroizolacija prema naputcima proizvođača deko-morta. Obračun po 1m2 obrađene površine</t>
    </r>
  </si>
  <si>
    <t>Betoniranje arm. betonskih temelja igrala i druge urbane opreme za igrališta i okoliš, presjeka betona po projektu u potrebnmoj oplati. Ugradba betona strojno.  Beton razreda tlačne  čvrstoče  C 30/37. Obračun po 1m3  ugrađenog  betona.</t>
  </si>
  <si>
    <t>Betoniranje arm. betonskih stupova - nosača,  presjeka betona po projektu na mostu za izvedbu inox ograde, u potrebnoj drvenoj oplati uključivo prethodno bušenje rupa za postavu sidara uz primjenu epoksida za ostvarenje veze novo-staro.  Beton razreda tlačne  čvrstoče  C 30/37. Obračun po 1m3  ugrađenog  betona.</t>
  </si>
  <si>
    <t>- deterđenti , sapuni, metle i ostali pribor za čišćenje.</t>
  </si>
  <si>
    <t>Svi bravarski elementi kao strugala, ograde, razne čelične konstrukcije itd. moraju biti izvedeni prema opisu troškovnika, shemi, detaljima i uputama projektanta. Upotrebljeni materijali moraju odgovarati HRN-u. Kovana, zavarena ili savijena mjesta ne smiju biti izgorena, raspucana i ne smiju se ljuštiti. Svi elementi se moraju nakon dovršenja u radioni očistiti od hrđe i masnoće i namazati jednim od antikorozivnih premaza. Dijelovi koji su uzidani moraju biti namazani dva puta.</t>
  </si>
  <si>
    <t>Svi čelični profili upotrebljeni za okvire krila, doprozornike i dovratnike moraju odgovarati po kvaliteti odredbama HRN standarda. Sav brtveni materijal i okov moraju biti izrađeni kako je navedeno u stavkama troškovnika.</t>
  </si>
  <si>
    <t xml:space="preserve">Izvoditelj radova je dužan prije izvođenja , radioničke detalje donijeti projektantu na uvid. Tek nakon revidiranih i usklađenih detalja može se pristupiti izradi bravarskih izrađevina. </t>
  </si>
  <si>
    <t>U koliko postoji nejasnoća u opisu stavki troškovnika, izvoditelj je za iste dužan zatražiti objašnjenje od projektanta. Sve mjere uzeti na licu mjesta na gradilištu ili dogovoriti sa rukovoditeljem gradilišta. Ako nastanu razlike između opisa i detalja, mjerodavan je detalj.</t>
  </si>
  <si>
    <t xml:space="preserve">U jediničnu cijenu stavke podrazumjeva se uz nabavu svega glavnog i pomoćnog materijala, sva izrada u radioni, ošteta za sva snimanja i kontrolu izmjere, izrada detalja i montažnih nacrta ,montaža i privremeno učvrščenje bravarskih elemenata. Također, sav sitni pričvrsni i brtveni materijal, transport elemenata do gradilišta sa vertikalnim i horizontalnim prijenosima. Sva šteta na svojim i tuđim radovima nastala zbog nepažnje pri montaži ili transportu. U koliko zidarski otvori ne odgovaraju kako je dogovoreno sa rukovoditeljem gradilišta ili kako je naznačeno u projektu, sva štemanja izvodi izvoditelj građevinskih radova. </t>
  </si>
  <si>
    <t>Sve bravarske izrađevine podrazumjevaju se izrađene do potpune gotovosti i funkcionalnosti sa svim finalnim obradama , bojenjem potrebnim bojama kako je opisano stavkom troškovnika, mehanizmima za otvaranje i zatvaranje, ostakljenjem, okovom  i sl.</t>
  </si>
  <si>
    <t>- kvadratni čelični profili HRN. C. B3. 025</t>
  </si>
  <si>
    <t>- plosnati čelični profili  HRN C. B3. 101</t>
  </si>
  <si>
    <t>- ravnokraki kutni profili HRN C. B3. 111</t>
  </si>
  <si>
    <t>- raznokraki kutni profili  HRN. C. B3. 550</t>
  </si>
  <si>
    <t>- trakasti čelični profili  HRN. C. B4. 112</t>
  </si>
  <si>
    <t>- čelični limovi tanki</t>
  </si>
  <si>
    <t>- okrugli čelični profili  HRN C. B3. 024</t>
  </si>
  <si>
    <t>- čelični “I” nosači  HRN C. B3. 131</t>
  </si>
  <si>
    <t>- čelični “U” nosači  HRN. C. B3. 141</t>
  </si>
  <si>
    <t>- rebrasti limovi  HRN. C. B4. 114</t>
  </si>
  <si>
    <t>- AL-u razni profili  HRN. C. C3. 220</t>
  </si>
  <si>
    <t>II</t>
  </si>
  <si>
    <t>III</t>
  </si>
  <si>
    <t>IV</t>
  </si>
  <si>
    <t>SUNČALIŠTA</t>
  </si>
  <si>
    <t>Iskop i planiranje dna iskopa za betoniranje temelja i zidova monilitnih podesta za sunčanje. Obračun po 1m3 iskopa u sraslom stanju</t>
  </si>
  <si>
    <t xml:space="preserve">Betoniranje temelja i zidova monolitnih podesta za sunčanje (obratiti pozornost da se izbetoniraju rupe za suncobrane)  s betonom tlačne čvrstoče C 25/30. Betoniranje se  izvodi nakon zidanja bočnih strana temelja i zidova s kamenom. Obračun po 1m3 ugrađenog betona </t>
  </si>
  <si>
    <t>Dobava i zidanje obloga temelja i zidova monolitnih podesta na plaži sa zdravo lomljenim kamenom obrađenim na "bunju". Obračun po 1m3 ozidanog zida</t>
  </si>
  <si>
    <t>Izrada završetka monolitnih podesta sa cem. glazurom deblj. 3-6 cm izrađene od cem. morta 1:3. Krajevi glazure skošeni,  a završna obrada zaglađena sa metalnom gladilicom. Obračun po 1m2 izvedene glazure</t>
  </si>
  <si>
    <t xml:space="preserve">UKUPNO SUNČALIŠTA : </t>
  </si>
  <si>
    <t>Dobava, razastiranje i planiranje pijeska u sloju deblj. cca 25 cm kao završne podloge igrališta. Obračun po 1m3 ugrađenog i isplaniranog materijala u sraslom stanju</t>
  </si>
  <si>
    <t>IGRALIŠTE  KOŠARKE</t>
  </si>
  <si>
    <t>Označavanje igrališta za košarku sa crtanjem linija specijalnom bojom za asfalt  odgovarajuće širine crte . Obračun po 1m1 izvedene linije</t>
  </si>
  <si>
    <t>VANJSKA  TERETANA</t>
  </si>
  <si>
    <t>DJEČIJE  IGRALIŠTE</t>
  </si>
  <si>
    <t>NAČIN OBRAČUNA: Kod obrade zidova bez obzira na vrstu rada otvori do 3m2 se ne odbijaju. Vijenci trake istaci i sl. obračunavaju se kako je predviđeno prosječnim normama, a bojenje bravarije i stolarije obračunava se prema prosječnim normama za ličilačke radove uz primjenu koeficjenata ovisno o vrsti izrađevine.</t>
  </si>
  <si>
    <t>POSEBNI UVJETI NA SLIJEDEĆIM STRANICAMA, NAVEDENI UZ SVAKU GRUPU RADOVA POD POGLAVLJEM "OPĆENITO I OBVEZUJUĆE" SASTAVNI SU DIO TROŠKOVNIKA.</t>
  </si>
  <si>
    <t xml:space="preserve">A) OPĆENITO I OBVEZUJUĆE : </t>
  </si>
  <si>
    <t>A1) UVODNO</t>
  </si>
  <si>
    <t>A2) RUŠENJA I DEMONTAŽE</t>
  </si>
  <si>
    <t xml:space="preserve">A3) ZEMLJANI RADOVI </t>
  </si>
  <si>
    <t>A4) BETONSKI I ARMIRANO BETONSKI RADOVI</t>
  </si>
  <si>
    <t>A5) TESARSKI RADOVI</t>
  </si>
  <si>
    <t>A6) ZIDARSKI RADOVI</t>
  </si>
  <si>
    <t>V</t>
  </si>
  <si>
    <t>VI</t>
  </si>
  <si>
    <t>VII</t>
  </si>
  <si>
    <t>VIII</t>
  </si>
  <si>
    <t>IX</t>
  </si>
  <si>
    <t xml:space="preserve">b) čelični koš s tablom </t>
  </si>
  <si>
    <t xml:space="preserve">a) Sprava tip kao  "Rowing maschine " J 3701 iz proizvodnog programa "Proludic" ili jedankovrijedna </t>
  </si>
  <si>
    <t xml:space="preserve">b) Sprava tip kao  "Exsercise bike " J 3702 iz proizvodnog programa "Proludic" ili jedankovrijedna </t>
  </si>
  <si>
    <t xml:space="preserve">c) Sprava tip kao  "Horizontal bars " J 3723 iz proizvodnog programa "Proludic" ili jedankovrijedna </t>
  </si>
  <si>
    <t xml:space="preserve">d) Sprava tip kao  "Double set of wall bars " J 3729 iz proizvodnog programa "Proludic" ili jedankovrijedna </t>
  </si>
  <si>
    <t xml:space="preserve">e) Sprava tip kao "Free stanfing monkey bars" J 3726 iz proizvodnog programa "Proludic" ili jedankovrijedna </t>
  </si>
  <si>
    <t xml:space="preserve">f) Sprava tip kao "Parallel bars" J 3724 iz proizvodnog programa "Proludic" ili jedankovrijedna </t>
  </si>
  <si>
    <t>Dimenzije kabelskog kanala su (širina x dubina): 0,40 x 0,80 m</t>
  </si>
  <si>
    <t>Iskop rupe za kabelske zdence sa pravilnim odsijecanjima strana. Iskop se vrši u zemlji prosječno A i B kategorije.Višak materijala odvesti na deponij sa ukrcajem, odvozom i taksama za deponiranje.</t>
  </si>
  <si>
    <t>Iskop je veličine 0,63x0,63x0,91 m</t>
  </si>
  <si>
    <t>Iskop je veličine 0,78x1,08x1,01 m</t>
  </si>
  <si>
    <t>Iskop je veličine 1,68x1,08x1,01 m</t>
  </si>
  <si>
    <t>Dobava i montaža tipskog kabelskog zdenca MZ D0, dim 0,63x0,63x0,91 m, sa lijevano željeznim poklopcem 400 kN.</t>
  </si>
  <si>
    <t>Dobava i montaža tipskog kabelskog zdenca MZ D1, dim 0,78x1,08x1,01 m, sa lijevano željeznim poklopcem 400 kN.</t>
  </si>
  <si>
    <t>Dobava i montaža tipskog kabelskog zdenca MZ D3, dim 1,68x1,08x1,01 m, sa lijevano željeznim poklopcima 400 kN.</t>
  </si>
  <si>
    <t xml:space="preserve">Dobava i polaganje PEHD i PVC cijevi </t>
  </si>
  <si>
    <t>PVC promjera 110 mm</t>
  </si>
  <si>
    <t xml:space="preserve">Dobava i postava plastične trake upozorenja sa tekstom “POZOR TELEKOMUNIKACIJSKI KABEL».                                                                                                                                     </t>
  </si>
  <si>
    <t>Kalibracija svih cijevi: ukupne dužine:</t>
  </si>
  <si>
    <t>UKUPNO GRAĐEVINSKI RADOVI UZ KABELE 1kV i JAVNU RASVJETU IGRALIŠTA</t>
  </si>
  <si>
    <t>ELEKTRONIČKA KOMUNIKACIJSKA INFRASTRUKTURA (EKI)</t>
  </si>
  <si>
    <t>UKUPNO ELEKTRONIČKA KOMUNIKACIJSKA INFRASTRUKTURA (EKI)</t>
  </si>
  <si>
    <t xml:space="preserve">REKAPITULACIJA RASPLET I RASVJETA </t>
  </si>
  <si>
    <t>UKUPNO ELEKTROMONTAŽNI RADOVI ZA KB 1kV i JAVNU RASVJETU</t>
  </si>
  <si>
    <t>UKUPNO EKI</t>
  </si>
  <si>
    <t>GRAĐEVINSKI RADOVI UZ KABELE 1kV, JAVNU RASVJETU I RASVJETU IGRALIŠTA</t>
  </si>
  <si>
    <t>ELEKTROMONTAŽNI RADOVI ZA KB RASPLET 1kV I JAVNU RASVJETU</t>
  </si>
  <si>
    <t>SVEUKUPNO EL. RASPLET I RASVJETA</t>
  </si>
  <si>
    <t>RADOVI UKUPNO:</t>
  </si>
  <si>
    <t>RADOVI SVEUKUPNO:</t>
  </si>
  <si>
    <t>REKAPITULACIJA RADOVA</t>
  </si>
  <si>
    <t>VANJSKI VODOVOD</t>
  </si>
  <si>
    <t>REKAPITULACIJA VANJSKOG VODOVODA</t>
  </si>
  <si>
    <t>TROŠKOVNIK GRAĐEVINSKO-OBRTNIČKIH RADOVA - PARTER</t>
  </si>
  <si>
    <t xml:space="preserve">UKUPNO RUŠENJA, DEMONTAŽE I  ZEMLJANI  RADOVI: </t>
  </si>
  <si>
    <t xml:space="preserve">UKUPNO KLUPE  I URBANA  OPREMA: </t>
  </si>
  <si>
    <t xml:space="preserve">UKUPNO IGRALIŠTE ODBOJKE : </t>
  </si>
  <si>
    <t xml:space="preserve">UKUPNO IGRALIŠTE  KOŠARKE: </t>
  </si>
  <si>
    <t xml:space="preserve">UKUPNO VANJSKA  TERETANA: </t>
  </si>
  <si>
    <t xml:space="preserve">UKUPNO DJEČIJE  IGRALIŠTE : </t>
  </si>
  <si>
    <t>REKAPITULACIJA - PARTERNO UREĐENJE</t>
  </si>
  <si>
    <t>Napomena: U cijene nije uključen PDV</t>
  </si>
  <si>
    <t>MOST</t>
  </si>
  <si>
    <t>Strojni iskop i čišćenje toka vode prije i poslije mosta u tlu III-V ktg uključivo s odbacivanjem materijala pored iskopa odnosno odvozom na gradilišni deponij . Veći dio iskopa obavlja se u moru uz asistenciju ronioca. Obračun po 1m3 iskopa u sraslom stanju</t>
  </si>
  <si>
    <t xml:space="preserve">MOST: </t>
  </si>
  <si>
    <t xml:space="preserve">Zidanje zdravo lomljenim kamenom na potrebnu niveletu na mjestima izrade pokosa na bočnim stranama iza i ispred mosta na zapadnom dijelu  , za zaštitu toka vode  uključivo s dovozom potrebnog materijala s obližnje deponije. Obračun po 1m3 nasipa u sraslom stanju </t>
  </si>
  <si>
    <t>tip: __________________________________________________________________________________________                                                             proizvođač: __________________________________________________________________________________</t>
  </si>
  <si>
    <t>a) vruča smjesa</t>
  </si>
  <si>
    <t>PDV (25%):</t>
  </si>
  <si>
    <t>tip: __________________________________________________________________________________________  proizvođač: __________________________________________________________________________________________</t>
  </si>
  <si>
    <t>OBJEDINJENI TROŠKOVNIK RADOVA</t>
  </si>
  <si>
    <t xml:space="preserve">INVESTITOR: </t>
  </si>
  <si>
    <t xml:space="preserve">GRAĐEVINA: </t>
  </si>
  <si>
    <t xml:space="preserve">ZAHVAT: </t>
  </si>
  <si>
    <t>UREĐENJE PLAŽE</t>
  </si>
  <si>
    <t xml:space="preserve">LOKACIJA: </t>
  </si>
  <si>
    <t>Direktorica:</t>
  </si>
  <si>
    <t>Ksenija Ivić, d.i.a.</t>
  </si>
  <si>
    <t>GRAĐEVINSKI RADOVI</t>
  </si>
  <si>
    <t>A</t>
  </si>
  <si>
    <t xml:space="preserve"> ZEMLJANI RADOVI</t>
  </si>
  <si>
    <t xml:space="preserve">  1.</t>
  </si>
  <si>
    <t>Iskolčenje trase kanala, s obilježavanjem i osiguravanjem karakterističnih iskolčenih točaka na terenu.</t>
  </si>
  <si>
    <t xml:space="preserve">  2.</t>
  </si>
  <si>
    <r>
      <t>Obračun po m</t>
    </r>
    <r>
      <rPr>
        <sz val="9.9499999999999993"/>
        <rFont val="Arial"/>
        <family val="2"/>
        <charset val="238"/>
      </rPr>
      <t>3 materijala u sraslom stanju.</t>
    </r>
  </si>
  <si>
    <r>
      <t>m</t>
    </r>
    <r>
      <rPr>
        <vertAlign val="superscript"/>
        <sz val="9.9499999999999993"/>
        <rFont val="Arial"/>
        <family val="2"/>
        <charset val="238"/>
      </rPr>
      <t>3</t>
    </r>
    <r>
      <rPr>
        <sz val="9.9499999999999993"/>
        <rFont val="Arial"/>
        <family val="2"/>
        <charset val="238"/>
      </rPr>
      <t xml:space="preserve">    </t>
    </r>
  </si>
  <si>
    <t xml:space="preserve">Jedinična cijena A kategorije </t>
  </si>
  <si>
    <r>
      <t>m</t>
    </r>
    <r>
      <rPr>
        <vertAlign val="superscript"/>
        <sz val="9.9"/>
        <rFont val="Arial"/>
        <family val="2"/>
        <charset val="238"/>
      </rPr>
      <t>3</t>
    </r>
  </si>
  <si>
    <t xml:space="preserve">Jedinična cijena B kategorije </t>
  </si>
  <si>
    <t xml:space="preserve">Jedinična cijena C kategorije </t>
  </si>
  <si>
    <t>Planiranje podtla, s potrebnim zbijanjem. Planiranje se provodi s točnošću ±2.0 cm. Zbijanjem treba postići modul zbijenosti od min. 30 N/mm2. Obračun po m2 isplanirane i zbijene površine, uključivo sva potrebna mjerenja i ispitivanja. Sva ispupčenja sasjeći, a udubine ispuniti odgovarajućim materijalom (napr. tucanikom). Višak materijala odbaciti iz rova.</t>
  </si>
  <si>
    <r>
      <t>m</t>
    </r>
    <r>
      <rPr>
        <vertAlign val="superscript"/>
        <sz val="9.9499999999999993"/>
        <rFont val="Arial"/>
        <family val="2"/>
        <charset val="238"/>
      </rPr>
      <t>2</t>
    </r>
    <r>
      <rPr>
        <sz val="9.9499999999999993"/>
        <rFont val="Arial"/>
        <family val="2"/>
        <charset val="238"/>
      </rPr>
      <t xml:space="preserve">    </t>
    </r>
  </si>
  <si>
    <t>Nabava, doprema i nasipanje, te pažljivo nabijanje neagresivnog pješčanog materijala, krupnoće zrna do 5 mm za izvedbu posteljice za cijevi debljine 10 cm. Pripremljeni materijal ubaciti u rov, razgrnuti ga i poravnati prema normalnom profilu, ali tako da se ne zatrpaju mjesta gdje je izvedeno spajanje cjevovoda. Po završenom ispitivanju cjevovoda na nepropusnost, zatrpavanje se vrši po čitavoj duljini do spomenute visine sloja uz oprezno bočno nabijanje, da se ne oštete položene cijevi. Obračun po m3 ugrađenog pijeska.</t>
  </si>
  <si>
    <t xml:space="preserve"> </t>
  </si>
  <si>
    <t>Izrada zaštite tjemena cijevi nevezanim materijalom veličine zrna do 10 mm, visine do 20 cm iznad tjemena cijevi. Zaštitu izvoditi uz pažljivo lagano nabijanje i polijevanje vodom, da se ne oštete cijevi i spojevi.</t>
  </si>
  <si>
    <r>
      <t>Izvedba nasipa od materijala iz iskopa,  s planiranjem   i zbijanjem),   Nasip se izvodi i zbija u slojevima debljine do 30 cm. Traženi modul zbijenosti M</t>
    </r>
    <r>
      <rPr>
        <vertAlign val="subscript"/>
        <sz val="10"/>
        <rFont val="Arial"/>
        <family val="2"/>
        <charset val="238"/>
      </rPr>
      <t>E</t>
    </r>
    <r>
      <rPr>
        <sz val="10"/>
        <rFont val="Arial"/>
        <family val="2"/>
        <charset val="238"/>
      </rPr>
      <t>=50 N/mm</t>
    </r>
    <r>
      <rPr>
        <vertAlign val="superscript"/>
        <sz val="10"/>
        <rFont val="Arial"/>
        <family val="2"/>
        <charset val="238"/>
      </rPr>
      <t>2</t>
    </r>
    <r>
      <rPr>
        <sz val="10"/>
        <rFont val="Arial"/>
        <family val="2"/>
        <charset val="238"/>
      </rPr>
      <t xml:space="preserve"> treba dokazati ispitivanjem kružnom pločom Φ 30 cm.</t>
    </r>
  </si>
  <si>
    <r>
      <t>m</t>
    </r>
    <r>
      <rPr>
        <i/>
        <vertAlign val="superscript"/>
        <sz val="9.9499999999999993"/>
        <rFont val="Arial"/>
        <family val="2"/>
        <charset val="238"/>
      </rPr>
      <t>3</t>
    </r>
    <r>
      <rPr>
        <i/>
        <sz val="9.9499999999999993"/>
        <rFont val="Arial"/>
        <family val="2"/>
        <charset val="238"/>
      </rPr>
      <t xml:space="preserve">     </t>
    </r>
  </si>
  <si>
    <t xml:space="preserve"> ZEMLJANI RADOVI UKUPNO (kn):</t>
  </si>
  <si>
    <t>B</t>
  </si>
  <si>
    <t>Okno je svijetle dimenzije:   - 0.60 x 0.60 x 1.20 m</t>
  </si>
  <si>
    <t xml:space="preserve">  </t>
  </si>
  <si>
    <t>Izrada betonskih blokova za učvršćivanje cjevovoda iz C16/20 prosječno 0.15 m3 betona po bloku</t>
  </si>
  <si>
    <t xml:space="preserve">kom    </t>
  </si>
  <si>
    <t>Zidarska pripomoć pri ugradnji cjevovoda</t>
  </si>
  <si>
    <t xml:space="preserve"> GRAĐEVINSKI RADOVI UKUPNO (kn):</t>
  </si>
  <si>
    <t>INSTALATERSKI RADOVI</t>
  </si>
  <si>
    <t>d 40</t>
  </si>
  <si>
    <t>RED.BR.</t>
  </si>
  <si>
    <t>OPIS</t>
  </si>
  <si>
    <t>JED. MJ.</t>
  </si>
  <si>
    <t>KOLIČINA</t>
  </si>
  <si>
    <t>JED. CIJENA (KN)</t>
  </si>
  <si>
    <t>IZNOS (KN)</t>
  </si>
  <si>
    <t>Napomena: U cijeni nije uključen PDV</t>
  </si>
  <si>
    <t>Radovi moraju biti izvedeni prema projektu, te izvoditelj ne smije vršiti nikakve promjene ili odstupanja od projekta. Promjene koje izvoditelj izvrši bez odobrenja investitora i projektanta neće se priznavati. Sva eventualna odstupanja od projekta moraju se utvrditi upisom u građevinski dnevnik od strane nadzornog inženjera i moraju biti ovjerena od strane predstavnika izvoditelja i investitora.</t>
  </si>
  <si>
    <t>Za čitavo vrijeme građenja objekta izvoditelj  je dužan održavati potrebnu čistoću na gradilištu.</t>
  </si>
  <si>
    <t>Bez odobrenja investitora izvoditelj ne smije upotrebljavati materijal koji nije projektom predviđen.</t>
  </si>
  <si>
    <t xml:space="preserve">U koliko investitor utvrdi da neki materijali ne odgovaraju kvaliteti i važećim propisima, izvoditelj je dužan isti materijal ukloniti s gradilišta o svom trošku i zamijeniti ga s propisanim. Obračun radova vršiti će se prema odredbama iz ugovora između izvoditelja i investitora. Nakon završetka gradnje objekta odnosno prijema objekta, izvoditelj radova je dužan s gradilišta ukloniti sve privremene objekte, deponije materijala i sl. </t>
  </si>
  <si>
    <t xml:space="preserve">Hortikulturna obrada "zelenih" površina okoliša koja obuhvaća  slijedeće radove: </t>
  </si>
  <si>
    <t>kom</t>
  </si>
  <si>
    <t xml:space="preserve">a)  utovar i odvoz </t>
  </si>
  <si>
    <t xml:space="preserve">a) u tlu III-V ktg </t>
  </si>
  <si>
    <t>h</t>
  </si>
  <si>
    <t>t</t>
  </si>
  <si>
    <t>pauš</t>
  </si>
  <si>
    <t xml:space="preserve">RUŠENJA, DEMONTAŽE I  ZEMLJANI  RADOVI  </t>
  </si>
  <si>
    <t xml:space="preserve">a) štemanje , utovar i odvoz </t>
  </si>
  <si>
    <t>a) iskop na suhom cca 20 %</t>
  </si>
  <si>
    <t>b) iskop u moru cca 80 %</t>
  </si>
  <si>
    <t>c) asistencija ronioca pri  iskopu u moru</t>
  </si>
  <si>
    <t>D</t>
  </si>
  <si>
    <t>KLUPE  I URBANA  OPREMA</t>
  </si>
  <si>
    <t>IGRALIŠTE ODBOJKE</t>
  </si>
  <si>
    <t>izvedbom radova u parteru, postavom tipskih kontejnera sa sanitarnim uređajima, te ugradnjom opreme</t>
  </si>
  <si>
    <t>A.</t>
  </si>
  <si>
    <t>SVEUKUPNO (I. + II.) VANJSKI VODOVOD (kn):</t>
  </si>
  <si>
    <t>TROŠKOVNIK VANJSKOG VODOVODA</t>
  </si>
  <si>
    <t>TROŠKOVNIK ELEKTROINSTALACIJE -  RASPLET I RASVJETA</t>
  </si>
  <si>
    <t>SVEUKUPNO (A+B+C) RASPLET I RASVJETA                          kn</t>
  </si>
  <si>
    <t>TROŠKOVNIK GRAĐEVINSKO-OBRTNIČKIH RADOVA NA UREĐENJU PLAŽE JAZ</t>
  </si>
  <si>
    <t>A7) BRAVARSKI RADOVI</t>
  </si>
  <si>
    <t>A8) ZAVRŠNE OBRADE VANJSKIH PODOVA</t>
  </si>
  <si>
    <t>A9) KAMENOREZAČKI RADOVI</t>
  </si>
  <si>
    <t>A10) FASADERSKI RADOVI</t>
  </si>
  <si>
    <t>A11) BOJADISARSKO LIČILAČKI</t>
  </si>
  <si>
    <t>Pozicioniranje prometnice i svih ostalih građevina i objekata visinski i horizontalno prema nacrtima. Osiguravanje točaka iskolčenja. Izrada poprečnih profila. Izrada nacrta iskolčenja i evidentiranje istog u Građevinski dnevnik.</t>
  </si>
  <si>
    <t>ISKOLČENJE ŠETNICE, STAZA, IGRALIŠTA I OSTALIH GRAĐEVINA I OBJEKATA</t>
  </si>
  <si>
    <t>a) Obračun po m¹ iskolčene prometnice.</t>
  </si>
  <si>
    <t>b) Obračun paušalno za sve ostalo.</t>
  </si>
  <si>
    <t>Dobava, razastiranje i planiranje tampona 0-60 u sloju deblj. cca 15 cm uključivo s nabijanjem podloge do potrebne zbijenosti Traženi modul zbijenosti Me=80MN/m2 treba dokazati ispitivanjem kružnom pločom Φ 30 cm. Obračun po 1m3 ugrađenog i isplaniranog materijala u zbijenom stanju</t>
  </si>
  <si>
    <t xml:space="preserve">Dobava i ugradba mreže za odbojku na pijesku izrađene od PE deblj. 4 mm, vel. oka 10x10 cm, uključico sa odgovarajućom nosivom  čeličnom pocinčanom i plastificiranom konstrukcijom  mreže na adekvatnim temeljima i elementima za metalne konstrukcije u temelje. Obračun po kom ugrađene mreže sa konstrukcijom </t>
  </si>
  <si>
    <t>Dobava, razastiranje i planiranje tampona 0-60 u sloju deblj. cca 15 cm uključivo s nabijanjem podloge do potrebne zbijenosti Traženi modul zbijenosti Me=80 N/mm2 treba dokazati ispitivanjem kružnom pločom Φ 30 cm. Obračun po 1m3 ugrađenog i isplaniranog materijala u zbijenom stanju</t>
  </si>
  <si>
    <t>Dobava i ugradba koša za košarkaško igralište izrađenog na odgovarajućoj  čeličnoj konstrukciji pocinčanoj i plastificiranoj sa tablom od stakloplastike otpornom na vremenske utjecaje, obručom i mrežom standardnih dimenzija. Obračun po kom ugrađenog koša</t>
  </si>
  <si>
    <t xml:space="preserve">Dobava i ugradba sprava za vježbalište na vanjskoj teretani. iz proizvodnog programa "Proludic ili jednakovrijedne (po materijalu izrade, obradi i kvaliteti).  Obračun po kom ugrađene sprave  </t>
  </si>
  <si>
    <t>SVEUKUPNO VANJSKI VODOVOD</t>
  </si>
  <si>
    <t>SVEUKUPNO - GRAĐ.-OBRT. RADOVI - PARTER</t>
  </si>
  <si>
    <t>SVEUKUPNO GRAĐ-OBRT. RADOVI - PARTER</t>
  </si>
  <si>
    <r>
      <t xml:space="preserve">Oblaganje klupa sa dekingom izrađenom od imitacije drva  na odgovarajućoj potkonstrukciji sa spojnicama od inoxa kvalitete 316 (A4).Razmak između dužica je prema uputi proizvođača. Svi vidljivi rubovi dužica blago zaobljeni. Stavka obuhvaća i sve potrebite radnje za postavu. Tip proizvoda kao "FOREXIA" od proizvođača SILVADEC ili </t>
    </r>
    <r>
      <rPr>
        <u/>
        <sz val="10"/>
        <rFont val="Arial"/>
        <family val="2"/>
        <charset val="238"/>
      </rPr>
      <t>jednakovrijedan</t>
    </r>
    <r>
      <rPr>
        <sz val="10"/>
        <rFont val="Arial"/>
        <family val="2"/>
        <charset val="238"/>
      </rPr>
      <t xml:space="preserve"> proizvod.                                         Obračun po 1m2 izvedene obloge .                           </t>
    </r>
  </si>
  <si>
    <t>c) izrada komplet sustava navodnjavanja sustava "kap po kap" sa plastičnim cijevima potrebnog profila i svim potrebnim uređajima za automatsko upravljanje i programiranje, fazonskim komadima i sl. Sustav za površinu cca 550 m2</t>
  </si>
  <si>
    <t>Na dno kanala postavlja se geotekstil 500g/m2 na što se postavlja 10cm  pijeska (“nule”), te polažu kabeli 1kV i KB JR. Kabeli se zasipaju istim materijalom (pijeskom) u sloju od 20 cm kojeg treba poravnati i nabiti, tako da ukupna visina posteljice iznosi 30 cm. Iznad ovog sloja postavlja se uzemljivačko Cu-uže i PVC štitnici kao mehanička zaštita KB. Navedeni sloj se preklapa geotekstilom i na njega se polaže probrani materijal iz iskopa uz strojno nabivanje u slojevima. Visina ovog sloja je 20cm. Na taj sloj se postavlja upozoravajuća plastična traka s natpisom “POZOR ENERGETSKI KABEL” te se nanose završni slojevi; nosivi sloj-MSNS, d=20cm-strojno stabilizirani drobljeni kameni materijal veličine zrna 0-31(63) mm. kojeg se sabija do potpune zbijenosti od min Ms= 80 Mpa.  Iznad se ugrađuju završni slojevi prema građevinskom projektu. Višak materijala odvesti na deponij sa ukrcajem, odvozom i taksama za deponiranje.</t>
  </si>
  <si>
    <t>(širina x dubina): 0,85 x 0,80 m</t>
  </si>
  <si>
    <t>Dobava i doprema na gradilište betona MB C25/30, te izrada betonskog temelja za rasvjetne stupove. Prilikom izrade temelja ubetonirati dvije JC promjera 50 mm za uvlačenje kabela. Ubetonirati vijke pomoću šablone. Temelj pri vrhu izravnati i idealno vodoravno zagladiti 3 cm šire od temeljne ploče zbog dosjeda temeljne ploče stupa, te skositi prema rubovima ukupno visine do 5 cm. Ugraditi 3 kom sidrena vijka M20/600, sa šablonom. Dimenzije temelja su: 0,85x0,85x0,95m</t>
  </si>
  <si>
    <t>Svi ostali nenabrojeni i nedefinirani radovi, materijal, oprema i rad.</t>
  </si>
  <si>
    <t>Dobava i montaža betonskog bloka za prijelaz kabela preko cjevovoda</t>
  </si>
  <si>
    <t>U stavci je uključeno:</t>
  </si>
  <si>
    <r>
      <t xml:space="preserve">Dobava i doprema na gradilište i ugradnja materijala (pijesak, kameni materijal i geotekstil </t>
    </r>
    <r>
      <rPr>
        <i/>
        <sz val="10"/>
        <rFont val="Times New Roman"/>
        <family val="1"/>
        <charset val="238"/>
      </rPr>
      <t>500g/m2 ukupne širine geotekstila = 2x širina rova + 2x30cm</t>
    </r>
    <r>
      <rPr>
        <sz val="10"/>
        <rFont val="Times New Roman"/>
        <family val="1"/>
        <charset val="238"/>
      </rPr>
      <t>) te ugradnja ostalog materijala iz iskopa prema opisu.</t>
    </r>
  </si>
  <si>
    <t>Na dno kanala postavlja se geotekstil 500g/m2, na što se postavlja se 5cm  “nule”, te se polažu cijevi 1xPVC 110mm + 2xPEHD 50mm. Cijevi se zasipaju "nulom" u sloju kojeg treba poravnati i nabiti, tako da ukupna visina posteljice iznosi 30cm. Navedeni sloj se preklapa geotekstilom i na njega se polaže sloj od probranog materijala iz iskopa i nabije u iznosu od 2x10cm, te se postavlja upozoravajuća plastična traka s natpisom “POZOR TELEKOMUNIKACIJSKI KABEL”.  Iznad je sloj sloj d=20cm strojno stabiliziranog drobljenog kamena 0-31(63)mm. Iznad se ugrađuju slojevi prema građevinskom projektu. Sve slojeve nabiti motornim nabijačem do 80Mpa. Višak materijala odvesti na deponij sa ukrcajem, odvozom i taksama za deponiranje.</t>
  </si>
  <si>
    <t>PEHD promjera 50 mm, 10 bara</t>
  </si>
  <si>
    <t xml:space="preserve">Dobava i postava češljeva za xPVC110 + 2xPEHD50mm </t>
  </si>
  <si>
    <t>Ostali sitni spojni i montažni materijal, originalni čepovi i spojnice na PEHD cijevima za pritisak do 10 bara, originalni čepovi na svim ostalim cijevima u zdencima i sav ostali materijal, uvodi za cijevi, obrađene stijenke i rupe za prolaz cijevi u zdencima.</t>
  </si>
  <si>
    <t>u cijeni cijevi</t>
  </si>
  <si>
    <t xml:space="preserve">UKUPNO ELEKTROMONTAŽNI RADOVI ZA KB 1kV i JAVNU RASVJETU </t>
  </si>
  <si>
    <t>U stavci je obuhvaćeno:</t>
  </si>
  <si>
    <r>
      <t>m</t>
    </r>
    <r>
      <rPr>
        <vertAlign val="superscript"/>
        <sz val="10"/>
        <rFont val="Arial"/>
        <family val="2"/>
      </rPr>
      <t>1</t>
    </r>
  </si>
  <si>
    <t>Površinski strojni iskop dubine cca 30-40 cm za rubne zidove šetnice. Stavka obuhvaća utovar i odvoz materijala na privremeni gradilišni deponij radi potreba kasnijeg nasipanja. Obračun po 1m3 iskopa u sraslom stanju</t>
  </si>
  <si>
    <t xml:space="preserve">Izvoditelj radova je dužan primjenjivate sve potrebne mjere zaštite na radu, pridržavati se Zakona o prostornom uređenju  i gradnji, Zakona o zaštiti od požara, Zakona o zaštiti na radu , kao i svih  pozitivnih odredbi zakona Rapublike Hrvatske. </t>
  </si>
  <si>
    <t xml:space="preserve">Obrtničke radove glavni izvoditelj mora podugovarati s koperantima specijaliziranim za izvođenje određene vrste radova , poglavito izolaterske radove ravnih krovova. </t>
  </si>
  <si>
    <t xml:space="preserve">Pri izvođenju radova rušenja i demontaža izvoditelj radova mora predvidjeti sve potrebne mjere zaštite na radu ( zaštitne skele,  podgrade , podupiranja , razupiranja i sl. ) kako bi osigurao izvođenje radova na siguran način,  da ne dođe do ozljeđivanja svojih djelatnika i inih prolaznika kao i oštećenja na inim objektima,  a u svemu kako je predviđeno Zakonom o zaštiti na radu.  Za način  podupiranja konstrukcija  od urušavanja potrebno je konzultirati projektanta. </t>
  </si>
  <si>
    <t>POSEBNI UVIJETI</t>
  </si>
  <si>
    <t>Radove na rušenju i demontaži postoječih građevinskih elemenata izvesti strojno ili ručno sa kvalificiranom radnom snagom, primjenjujuči odgovarajuču zaštitu na radu kao i svu zaštitu na susjednim objektima pri izvođenju radova na miniranju s upotrebom eksploziva. Radove izvoditi po projektu rušenja. Materijal od rušenja-građevinski šut utovariti i odvesti na gradski deponij i zbrinuti po važećim pravilima i propisima o zbrinjavanju otpada, a konstruktivne elemente koji bi mogli biti na korist investitoru , deponirati na deponij u dogovoru s investitorom.</t>
  </si>
  <si>
    <t>U cijenu mora biti uključeno: sav rad, potreban materijal, zaštitna sredstva, potrebne skele, podgrade kao i eventualna šteta koja bi mogla nastati pri izvođenju radova.</t>
  </si>
  <si>
    <t>MATERIJAL:</t>
  </si>
  <si>
    <t>POSEBNI UVIJETI:</t>
  </si>
  <si>
    <t xml:space="preserve">Iskop zemlje vrši se ručno ili strojno. Kategorija terena određena je prethodnim sondiranjem. U koliko ne postoje podaci o terenu to će se do konačnog ustanovljenja u račun uzimati postotak za pojedinu kategoriju, prema već postojećim izvedenim objektima ili na temelju pretpostavki, a obračun prema stvarno utvrđenim postocima na gradilištu, ovjerenim od strane rukovoditelja građenja i nadzornog inženjera.  </t>
  </si>
  <si>
    <t xml:space="preserve">NAPOMENA:   Zbog blizine okolnih objekata, preporuča se radove izvesti strojnim pikamiranjem , bez uporabe eksploziva. </t>
  </si>
  <si>
    <t xml:space="preserve">Svi radovi i faze na izgradnji objekta moraju se obvezno snimiti i uvesti u građevinsku knjigu. Prije početka zemljanih radova treba teren očistiti od šiblja, stabala te privremenih ili stalnih objekata. Radove na rušenju privremenih ili stalnih objekata treba posebno ukalkulirati. </t>
  </si>
  <si>
    <t>U jediničnu cijenu uključena su i eventualna manja razupiranja kao i odvod oborinske vode. Eventualno crpljenje podzemne vode nije uračunato u jediničnu cijenu. Iskopanu zemlju nakon izrade temelja i temeljnih zidova treba upotrijebiti za nasipanje između zidova, rovova, kanalizacije itd. Ako za nasipanje nije dovoljna količina iz iskopa, razliku treba iskopati na obližnjem terenu i donijeti je za ugradbu. Preostalu zemlju nakon nasipanja odnijeti na gradski deponij. / prema odluci G.P/.</t>
  </si>
  <si>
    <t>Način obračunavanja otkopa ili iskopa po 1m3 na osnovu profila snimljenih prije i poslije iskopa. Koeficjent trajnog ili privremenog povečenja zapremine obračunava se količinski u stavkama transporta ili prijenosa. Nakon završetka radova izvršiti planiranje terena, zatrpavanje vapnenih ili fekalnih jama te uklanjanje čitavog  otpadnog materijala sa gradilišta, što se ne plača posebno.</t>
  </si>
  <si>
    <t>Jedinična cijena treba sadržavati:</t>
  </si>
  <si>
    <t>- čitav rad ,alat, materijal i druge  posredne i neposredne troškove</t>
  </si>
  <si>
    <t>- radnu skelu</t>
  </si>
  <si>
    <t>- dovod otpremu i premještanje strojeva</t>
  </si>
  <si>
    <t>- svu štetu nastalu na svojim ili tuđim radovima učinjenu zbog nepažnje</t>
  </si>
  <si>
    <t>- troškove zaštite pri radu.</t>
  </si>
  <si>
    <t>Svi betonski i armirano betonski radovi imaju se izvršiti stručno i solidno sa odgovarajučom radnom snagom, a prema pravilniku o tehničkim mjerama i uvijetima za primjenu betona i armiranog betona. Sav upotrebljen materijal mora odgovarati HRN-u.</t>
  </si>
  <si>
    <t>A/ Cement</t>
  </si>
  <si>
    <t xml:space="preserve">Za izradu betona upotrijebiti Portland cement. Cement mora odgovarati HRN-u  </t>
  </si>
  <si>
    <t>B. C1. 011 i odredbama i odredbama iz pravilnika za beton i arm. beton.</t>
  </si>
  <si>
    <t>B/ Kameni agregat i pijesak</t>
  </si>
  <si>
    <t>Kameni agregat i pijesak za beton, a prema odredbama pravilnika mora biti dovoljno čvrst i postojan. Ne smije sadržavati zemljanih i organskih sastojaka niti drugih primjesa štetnih za beton i armaturu. Obavezno je uzimanje uzoraka i vršenje ispitivanja prema HRN B.B0.001,  HRN B.B8.012</t>
  </si>
  <si>
    <t>C/ Voda</t>
  </si>
  <si>
    <t>Voda koja se upotrebljava za izradu betona mora biti čista bez primjesa koje bi mogle štetno utjecati na proces stvrdnjavanja betona, a prema pravilniku. HRN. U:M1. 014 mora se obvezno primjeniti kad su u pitanju agresivne vode i tvari u cilju utvrđivanja mjera protiv njihovog štetnog utjecaja.</t>
  </si>
  <si>
    <t>D/ Armatura</t>
  </si>
  <si>
    <t xml:space="preserve">Armatura treba  biti izvedena od betonskog čelika HRN. C.K6. 020 i HRN  </t>
  </si>
  <si>
    <t xml:space="preserve">C. K6. 021. Po posebnom zahtijevu mogu se upotrijebiti i druge vrste čelika, kao rebrasti čelik ili varena mrežasta armatura za koje dobavljač mora osigurati odgovarajuče ateste. </t>
  </si>
  <si>
    <t>E/ Beton</t>
  </si>
  <si>
    <t>Kod svih važnijih objekata i u svim slučajevima primjene betona visoke otpornosti, mora se dokazati prethodnim pokusima da je postignuta čvrstoča, koja je propisana u statičkom proračunu, a koja se za vrijeme građenja mora stalno provjeravati. Za ostale građevine dovoljno je vršiti ispitivanja za vrijeme građenja.</t>
  </si>
  <si>
    <t xml:space="preserve">Betonske kocke treba uzeti sa mjesta ugradbe i neposredno staviti u matalne kalupe. Treba uzeti takav materijal koji če pri pokusima dati rezultate o prosječnoj kvaliteti betona ugrađenog na određenom mjestu.  Čvrstoča betona na tlak dokazati če se preko betonskih uzoraka-kocki 20x20x20 cm. Uzimanje uzoraka vrši se samo u prisutnosti nadležnog tehničkog rukovoditelja. Na svakom uzorku označiti če se datum izrade i znak raspoznavanja. Uzorci se moraju držati na zaklonjenom mjestu 24h i ne smiju se prevrtati. Do otpreme treba ih održavati pod vlažnom krpom ili u vlažnom pjesku. Ispitivanje uzoraka može se vršiti nakon 3,7,28 i 90 dana. , a u svemu po HRN U.M1.004. </t>
  </si>
  <si>
    <t>Pored ispitivanja čvrstoče betona na tlak za probne betonske uzorke propisane su još idruge vrste ispitivanja HRN U. M1. 010 - M1. 011 - M1.012</t>
  </si>
  <si>
    <t>Ugradba betona vrši se strojno osim u izuzetnim slučajevima.</t>
  </si>
  <si>
    <t>F/. Jedinična cijena treba sadržavati:</t>
  </si>
  <si>
    <t xml:space="preserve">-  zaštitu betonskih konstrukcija </t>
  </si>
  <si>
    <t>- postavu i skidanje radne skele</t>
  </si>
  <si>
    <t>- sve posredne i neposredne troškove za rad, materijal, alat i građevinske strojeve</t>
  </si>
  <si>
    <t>- sakupljanje otpadaka i čišćenje radnog prostora</t>
  </si>
  <si>
    <t>- sve troškove oko popravaka na izvedenim radovima izvršenim zbog nepažnje</t>
  </si>
  <si>
    <t>-  zatvaranje rupa od pašaica cem. mortom</t>
  </si>
  <si>
    <t>- cement PC 25 HRN. B. C1 011</t>
  </si>
  <si>
    <t>- agregat prema pravilniku za beton i armirani beton</t>
  </si>
  <si>
    <t>- cementni mort   M 10  HRN U. M2. 010</t>
  </si>
  <si>
    <t>- rebrasta armatura B500B   HRN C. K6. 020</t>
  </si>
  <si>
    <t>- armaturna mreža B500B   HRN C. K6. 021</t>
  </si>
  <si>
    <t xml:space="preserve">- izradu dopremu i ugradbu i njegu betona </t>
  </si>
  <si>
    <t xml:space="preserve">Oplate betonskih konstrukcija izvode se od drvene građe ili od šperploča “blažuj” što je stavkama troškovnika posebno naznačeno. Daščana oplata se u principu upotrebljava za temelje i temeljne serklaže i sl. dok se za sve ostale konstrukcije upotrebljava glatka oplata (“blažuj” ili sl.). </t>
  </si>
  <si>
    <t xml:space="preserve">Drvena građa za tesarske radove mora biti iz zdrave i dovoljno suhe jelovine i odgovarati HRN-u. Drvene letve i gredice ne smiju biti izvitoperene, raspucane, zahvačene insektima, srčikom i gnjilim kvrgama. </t>
  </si>
  <si>
    <t>Oplata od “blažuja” izrađuje se u tablama čija vel. ovisi o veličini “blažuja” i namjeni. Uglavnom razlikujemo table za zidove, ploče, nosače i stupove.</t>
  </si>
  <si>
    <t xml:space="preserve">A/ OPLATA ZIDOVA izrađuje se u tipskim elementima E-60-244 i kutni element </t>
  </si>
  <si>
    <t xml:space="preserve">K-40/40, a mogu se prema potrebi izrađivati elementi drugih veličina. Elementi se sastoje od drvenog ili metalnog okvira i šperploče tipa “blažuj” deblj 15 mm koje se vijcima </t>
  </si>
  <si>
    <t>50/50 mm vezuju za okvir. Vezivanje elemenata u sklopove postiže se preko al-u ili željeznih kliješta. Razupore su od juvidur cijevi kroz koje prolaze željezne pašaice s navojem. Podupiranje oplate postiže se obostrano sa kosim podupiračima. ćela zidova opločuju se šuberom koji se fiksira na glavnu oplatu.</t>
  </si>
  <si>
    <t xml:space="preserve">B/ OPLATA PLOČA  je iz osnovne table deblj. 15 mm od “blažuja” T-220/122 cm, dok se ostale table mijenjaju po potrebi. Elementi okvira su od gredica 5/8 cm.i šperploča 15 mm.  </t>
  </si>
  <si>
    <t xml:space="preserve">Montaža se vrši postavom podgrade od željeznih podupirača tipa B ili C  i podvlaka </t>
  </si>
  <si>
    <t>Kolčenje KB trase</t>
  </si>
  <si>
    <t>Ovom stavkom obuhvaćeni su radovi koji prethode iskopu kabelskog kanala, a značajni su za kvalitetno obavljanje cijelog posla. Ova faza obično se zove kolčenje kabelske trase ili kolčenje osi kabelskog kanala.</t>
  </si>
  <si>
    <t>Kolčenju moraju biti nazočni:</t>
  </si>
  <si>
    <t>Geodetski snimak izvedenog stanja</t>
  </si>
  <si>
    <t xml:space="preserve">Iskop i zatrpavanje KB kanala, u terenu prosječno A i B kategorije. </t>
  </si>
  <si>
    <t>Iskop KB kanala, gornji sloj je šljunak, ispod koje je teren prosječno A i B kategorije. Izvoditi strojni i ručni iskop. Ručni iskop je obvezan u području gdje se očekuju infrastrukturne instalacije, a nije poznat njihov raspored, dimenzije, dubina i sl. Višak materijala odvesti na deponij do 10km. U cijeni je uključen prijevoz i ukrcaj. Završni slojevi su predmet građevinskog projekta.</t>
  </si>
  <si>
    <t>Zatrpavanje se vrši na slijedeći način:</t>
  </si>
  <si>
    <t>-Dimenzije kabelskog kanala su slijedeće ovisno o broju i tipu kabela 1kV  i JR.</t>
  </si>
  <si>
    <t>(širina x dubina): 0,40 x 0,80 m</t>
  </si>
  <si>
    <t>(širina x dubina): 0,55 x 0,80 m</t>
  </si>
  <si>
    <t>(širina x dubina): 0,70 x 0,80 m</t>
  </si>
  <si>
    <t>Iskop rupe za rasvjetni stup u terenu prosječno A i B kategorije.</t>
  </si>
  <si>
    <t>Dobava, razastiranje i planiranje pijeska u sloju deblj. cca 30 cm kao završne podloge površina pješčanika. Obračun po 1m3 ugrađenog i isplaniranog materijala u sraslom stanju</t>
  </si>
  <si>
    <t xml:space="preserve">Dobava i ugradba betonskih ivičnjaka  deblj. 8 cm sa skošenim jednim rubom i visine 20 cm koji se postavljaju na betonsku posteljicu  od betona klase  C16/20 ,a sve kao obodni pojas oko antitraumatske obloge dječijeg igrališta. Stavka obuhvaća potreban iskop izradu posteljice od betona i polaganje ivičnjaka. Obračun po 1m1 postavljenog ivičnjaka komplet sa iskopom i posteljicom </t>
  </si>
  <si>
    <t>a) pravocrtno polaganje</t>
  </si>
  <si>
    <t>b) polaganje u radijusu zakrivljenosti</t>
  </si>
  <si>
    <t>NAPOMENA: Stavkama troškovnika je predviđena dobava, transport i montaža navedenih artikala, sav sitni pomoćni i brtveni materijal.</t>
  </si>
  <si>
    <t>I.</t>
  </si>
  <si>
    <t>m</t>
  </si>
  <si>
    <t>6.</t>
  </si>
  <si>
    <t>7.</t>
  </si>
  <si>
    <t>8.</t>
  </si>
  <si>
    <t>komplet</t>
  </si>
  <si>
    <t>2.</t>
  </si>
  <si>
    <t>3.</t>
  </si>
  <si>
    <t>II.</t>
  </si>
  <si>
    <t>1.</t>
  </si>
  <si>
    <t>4.</t>
  </si>
  <si>
    <t>NO 25</t>
  </si>
  <si>
    <t>5.</t>
  </si>
  <si>
    <t>Obračun po ugrađenom komadu.</t>
  </si>
  <si>
    <t xml:space="preserve">kom </t>
  </si>
  <si>
    <t>kompl.</t>
  </si>
  <si>
    <t>9.</t>
  </si>
  <si>
    <t>10.</t>
  </si>
  <si>
    <t>11.</t>
  </si>
  <si>
    <t>12.</t>
  </si>
  <si>
    <t>13.</t>
  </si>
  <si>
    <t>Razni montažni, brtveni i ostali sitni materijal</t>
  </si>
  <si>
    <t>14.</t>
  </si>
  <si>
    <r>
      <rPr>
        <b/>
        <u/>
        <sz val="10"/>
        <rFont val="Times New Roman"/>
        <family val="1"/>
        <charset val="238"/>
      </rPr>
      <t xml:space="preserve">Napomena:  </t>
    </r>
    <r>
      <rPr>
        <b/>
        <sz val="10"/>
        <rFont val="Times New Roman"/>
        <family val="1"/>
        <charset val="238"/>
      </rPr>
      <t>Minimalna prekidna moć ugrađene sklopne el. opreme u razdjelnicima je 6 kA.</t>
    </r>
  </si>
  <si>
    <t xml:space="preserve">Dobava postava i spajanje podzemnog kabela 1kV, tip NA2XY-O 4x150mm2. </t>
  </si>
  <si>
    <t>Dobava postava i spajanje Cu užeta presjeka 50mm2 uz kabel 1kV (ostali dio je uključen u troškovniku HEP-a)</t>
  </si>
  <si>
    <r>
      <t xml:space="preserve">Dobava i doprema na gradilište i ugradnja materijala (pijesak, kameni materijal i </t>
    </r>
    <r>
      <rPr>
        <i/>
        <sz val="10"/>
        <rFont val="Times New Roman"/>
        <family val="1"/>
        <charset val="238"/>
      </rPr>
      <t xml:space="preserve">geotekstil 500g/m2 </t>
    </r>
    <r>
      <rPr>
        <b/>
        <i/>
        <sz val="10"/>
        <rFont val="Times New Roman"/>
        <family val="1"/>
        <charset val="238"/>
      </rPr>
      <t>ukupne širine</t>
    </r>
    <r>
      <rPr>
        <i/>
        <sz val="10"/>
        <rFont val="Times New Roman"/>
        <family val="1"/>
        <charset val="238"/>
      </rPr>
      <t xml:space="preserve"> = 2x širina rova + 2x50cm</t>
    </r>
    <r>
      <rPr>
        <sz val="10"/>
        <rFont val="Times New Roman"/>
        <family val="1"/>
        <charset val="238"/>
      </rPr>
      <t xml:space="preserve">) te ugradnja ostalog materijala iz iskopa prema opisu. </t>
    </r>
  </si>
  <si>
    <r>
      <t>NAPOMENA: Stavkama  troškovnika  su  obuhvaćeni  kompletni  iskopi potrebni za kanalizaciju. Troškovnikom nisu obuhvaćeni radovi na praćenju izgradnje u smislu ostavljanja pro</t>
    </r>
    <r>
      <rPr>
        <sz val="10"/>
        <rFont val="PNP_Swiss"/>
        <charset val="238"/>
      </rPr>
      <t>boja i šliceva te izrada šliceva u zidovima za polaganje cjevovoda, već je to obuhvaćeno paušalnom stavkom.</t>
    </r>
  </si>
  <si>
    <t>RADOVI</t>
  </si>
  <si>
    <t>BETONSKI I ARM. BETONSKI RADOVI I ASFALTIRANJE</t>
  </si>
  <si>
    <t xml:space="preserve">UKUPNO BETONSKI I ARM. BETONSKI I ASFALTERSKI RADOVI: </t>
  </si>
  <si>
    <t>POZORNICA</t>
  </si>
  <si>
    <t>Površinski strojni iskop dubine cca 30-40 cm za zidove i temelje pozornice. Stavka obuhvaća utovar i odvoz materijala na privremeni gradilišni deponij radi potreba kasnijeg nasipanja. Obračun po 1m3 iskopa u sraslom stanju</t>
  </si>
  <si>
    <t xml:space="preserve">UKUPNO POZORNICA : </t>
  </si>
  <si>
    <t>b) betoniranje gazišta-platoapozornice "in situ" sa dekorativnim betonom deblj. sloja min. 12 cm</t>
  </si>
  <si>
    <t xml:space="preserve"> POZORNICA  </t>
  </si>
  <si>
    <t>BETONSKI I A.B. RADOVI</t>
  </si>
  <si>
    <t xml:space="preserve"> BETONSKI I A.B. RADOVI UKUPNO (kn):</t>
  </si>
  <si>
    <t>m'</t>
  </si>
  <si>
    <t>a)</t>
  </si>
  <si>
    <t>b)</t>
  </si>
  <si>
    <t>Pripremno završni radovi:</t>
  </si>
  <si>
    <t>-kolčenje kabelske trase</t>
  </si>
  <si>
    <t>-priprema, doprema materijala i mehanizacije za polaganje kabela</t>
  </si>
  <si>
    <t>-priprema radne ekipe</t>
  </si>
  <si>
    <t>-detaljan pregled izvedenih građevinskih radovaprije polaganja kabela</t>
  </si>
  <si>
    <t>-pregled izvedenih elektromontažnih radova</t>
  </si>
  <si>
    <t>-ispitivanje kabela</t>
  </si>
  <si>
    <t>-sakupljanje, ukrcaj i transport viška materijala i mehanizacije</t>
  </si>
  <si>
    <t>-izrada obračunske dokumentacije</t>
  </si>
  <si>
    <t>Dobava postava i spajanje podzemnog kabela 1kV, tip NA2XY-O 4x50mm2.</t>
  </si>
  <si>
    <t>Dobava postava i spajanje podzemnog kabela 1kV, tip NA2XY-O 4x25mm2.</t>
  </si>
  <si>
    <t>Dobava postava i spajanje podzemnog kabela 1kV, tip FG7OR-Y 3x2,5mm2.</t>
  </si>
  <si>
    <t>Dobava postava i spajanje Cu užeta za uzemljenje razdjelnika, rasvjetnog stupa i sl., dužine 300cm, presjeka 50mm2, sa stezaljkom i spojnicom na oba kraja.</t>
  </si>
  <si>
    <t>Dobava postava i spajanje Cu užeta presjeka 50mm2 uz kao prstenasti uzemljivač igrališta i ograda.</t>
  </si>
  <si>
    <t xml:space="preserve">Dobava, montaža i spajanje spoja metalne ograde igrališta sa užetom za uzemljenje. Spoj se sastoji od: </t>
  </si>
  <si>
    <t>-1 kom Cu križna spojnica za okrugle vodiče</t>
  </si>
  <si>
    <r>
      <t xml:space="preserve">-2m Cu uže </t>
    </r>
    <r>
      <rPr>
        <sz val="10"/>
        <rFont val="Symbol"/>
        <family val="1"/>
        <charset val="2"/>
      </rPr>
      <t>F</t>
    </r>
    <r>
      <rPr>
        <sz val="10"/>
        <rFont val="Times New Roman"/>
        <family val="1"/>
        <charset val="238"/>
      </rPr>
      <t>50mm (50mm2)</t>
    </r>
  </si>
  <si>
    <t>-1 kom vara metalna ograda-uzemljivač, min. dužina vara je 100mm obostrano, te nakon varenja topljenje i zalijevanje bitumenom vara.</t>
  </si>
  <si>
    <t>Dobava montaža i spajanje kabelske plastične spojnice za KB 1kV tip NA2XY-O 4x25mm2 sa pripadajućim priborom.</t>
  </si>
  <si>
    <t>Dobava montaža i spajanje kabelske plastične spojnice za KB 1 kV tip NA2XY-O 4x150mm2 sa pripadajućim priborom.</t>
  </si>
  <si>
    <t>Izrada spojeva križnom spojnicom:</t>
  </si>
  <si>
    <t>Nabava, doprema i izrada spojeva križnom spojnicom za međusobno spajanje  uzemljivača  (Cu-uže 50mm2).</t>
  </si>
  <si>
    <t xml:space="preserve">Napomena: Spojnica se izvodi u kabelskom kanalu (u zemlji) te se ista treba zaliti bitumenom te nakon toga zaliti u betonsku kocku 15x15 cm, beton MB 20. </t>
  </si>
  <si>
    <t>Dobava i postava mehaničko-upozoravajuće zaštite (sintetički štitnik, mreža ili opeka); preklop 10%.</t>
  </si>
  <si>
    <t xml:space="preserve">Dobava i postava plastične trake upozorenja sa tekstom “POZOR ENERGETSKI KABEL".                                                                                                                                     </t>
  </si>
  <si>
    <t>Na obojenim površinama ne smiju se poznavati tragovi kista, ne smije biti mrlja, a ton mora biti ujednačen. Sastavi tonova moraju biti oštri i ravni , a obojene površine ne smiju se otirati i ljuštiti. Prije izvođenja radova izvoditelj je dužan pregledati površine podloge i ukazati na eventualne nedostatke. Radovi ostalih obrtnika moraju se prekriti - zaštititi od zaprljanja ili oštećenja. Izvoditelj radova je dužan predložiti i napraviti uzorke i zatražiti odobrenje od projektanta , jer bez toga ne može otpočeti sa izvođenjem radova. U koliko opis stavke troškovnika nije jasan ili je nepotpun, izvoditelj je dužan prije davanja ponude zatražiti objašnjenje od projektanta i eventualno dopuniti ponudu.</t>
  </si>
  <si>
    <t>- sav potreban rad, alat i materijal sa transporima i vertikalnim i horizontalnim prijenosima po gradilištu uključivo uskladištenje alata i materijala.</t>
  </si>
  <si>
    <t>- izradu lakih pokretnih skela, ljestava nogara ili sl. te troškove zaštite drugih izrađevina od prljanja.</t>
  </si>
  <si>
    <t>- čiščenje radnog mjesta po završenom poslu</t>
  </si>
  <si>
    <t>Iskop i planiranje dna iskopa za betoniranje temelja  klupa plaže. Obračun po 1m3 iskopa u sraslom stanju</t>
  </si>
  <si>
    <t>Svi radovi iz ovog troškovnika moraju biti izvedeni stručno i solidno prema datom opisu, izvedbenim projektima i moraju odgovarati “Privremenim važečim tehničkim propisima” i HRN normativima usklađenim sa Europskim normama.</t>
  </si>
  <si>
    <t xml:space="preserve">U cijenu pojedinih stavaka obuhvaćeni su svi troškovi za puno dovršenje rada, sav rad, materijal, svi prijevozi i prijenosi, razni doprinosi, porezi, dodaci i režijski troškovi izvoditelja. </t>
  </si>
  <si>
    <t>Svi radovi iz troškovnika obračunati će se prema “Prosječnim normama u građevinarstvu u koliko u pojedinim stavkama nije drugačije označeno..</t>
  </si>
  <si>
    <t>Sav upotrebljeni materijal mora biti kvalitetan i odgovarati odredbama odgovarajućih standarda i propisa. Nekvalitetan materijal ne smije se upotrebljavati. Za sav materijal koji će se upotrijebiti za građenje , izvoditelj radova mora pribaviti uvjerenje o kvaliteti materijala ( atest ) koji se mora priložiti pri tehničkom pregledu objekta.</t>
  </si>
  <si>
    <r>
      <t xml:space="preserve">Nabava i montaža kanta za otpatke od ojačane kamene prašine (reinforced cast stone), vratnica od inoxa, sve u boji po izboru projektanta, dimenzije 60 / 75 / 75 cm, kapaciteta 66 litara, tip kao "KUBE LITER BIN" proizvođača "BENITO", ili </t>
    </r>
    <r>
      <rPr>
        <u/>
        <sz val="10"/>
        <rFont val="Arial CE"/>
        <charset val="238"/>
      </rPr>
      <t>jednakovrijedne</t>
    </r>
    <r>
      <rPr>
        <sz val="10"/>
        <rFont val="Arial CE"/>
        <charset val="238"/>
      </rPr>
      <t xml:space="preserve">. Obračun po kom postavljene kante. </t>
    </r>
  </si>
  <si>
    <t>- sav rad, alat i materijal sa transportom te vertikalnim i horizontalnim prijenosima uključivo sa uskladištenjem</t>
  </si>
  <si>
    <t>- čišćenje radnog mjesta po završenom poslu</t>
  </si>
  <si>
    <t>- svu štetu na svojim i tuđim radovima učinjenu nepažnjom</t>
  </si>
  <si>
    <t>Sve radove završnih obrada vanjskih podova izvesti stručno i solidno prema detaljima, opisu troškovnika i uputama projektanta. Kvaliteta ugrađenog materijala mora odgovarati HRN standardima.</t>
  </si>
  <si>
    <t>Sve kamenorezačke radove izvesti stručno i solidno prema detaljnim nacrtima, opisu troškovnika i uputstvima projektanta, pridržavajući se tehničkih uvijeta za oblaganje prirodnim i umjetnim kamenom. U koliko nastane razlika između troškovnika i detalja, mjerodavan je detalj. Glede toga izvoditelj kamenorezačkih radova prije davanja ponude  treba zatražiti detaljne nacrte. Upotrebljen kamen mora biti zdrav, bez griješaka i jednolične strukture i kvalitete kako je naglašeno projektom. Loše ubrađeni i napukli kamen ne smije se upotrebljavati. Posebnu pažnju obraditi na oblaganje ventilirajućih fasada prirodnim kamenom pomoču nekorodirajučih čeličnih sidara. Čelična sidra po svojoj funkciji mogu biti nosiva i pridržavajuća u vertikalnoj ili horizontalnoj reški, ili  samo pridržavajuća, a moraju biti izrađena od kvalitetnog materijala od renomiranih proizvođača. Opločenje izvesti po datim shemama u projektu sa stručno osposobljenom radnom snagom.</t>
  </si>
  <si>
    <t>Sve vidljive površine moraju biti fino brušene ili polirane u koliko projektom nije drugačije naznačeno, bez tragova pilenja, brazda ili bilo kakvog drugog oštećenja, a kvalitet materijala mora odgovarati HRN standardima.</t>
  </si>
  <si>
    <t>- izradu uzoraka i izradu elemenata</t>
  </si>
  <si>
    <t>- isporuku kamenih ploča i elemenata</t>
  </si>
  <si>
    <t>- zaštitu ugrađenih elemenata</t>
  </si>
  <si>
    <t>- sav rad , potreban alat i materijal sa uskladištenjem</t>
  </si>
  <si>
    <t>- svi vertikalni i horizontalni prijenosi po gradilištu</t>
  </si>
  <si>
    <t>- eventualnu potrebnu radnu skelu ( izuzima se fasadna skela ).</t>
  </si>
  <si>
    <t>- svu štetu nastalu na svojim ili tuđim radovima nastalu nepažnjom</t>
  </si>
  <si>
    <t>- sva potrebna sredstva zaštite na radu</t>
  </si>
  <si>
    <t>Obradu fasade izvesti stručno i solidno prema opisu stavke troškovnika i zahtijevu projektanta, a prema tehničkim uvijetima za fasaderske radove. Upotrebljeni materijali moraju odgovarati HRN standardima. Stavkama troškovnika predviđa se način obrade fasadnih površina. Prije početka izvođenja radova izvoditelj je dužan pregledati podloge. Prije izvođenja radova izvoditelj je dužan donijeti uzorke projektantu na uvid te nakon odabira uzorka može otpočeti sa radovima.</t>
  </si>
  <si>
    <t>Jedinična cijena treba da sadrži:</t>
  </si>
  <si>
    <t>- sav rad, alat i materijal sa transportom , vertikalnim i horizontalnim prijenosima po gradilištu</t>
  </si>
  <si>
    <t>- uskladištenje materijala i alata</t>
  </si>
  <si>
    <t>- premiještanje viseče skele</t>
  </si>
  <si>
    <t>- čišćenje radnog mjesta po završenom radu</t>
  </si>
  <si>
    <t>- sve posredne i neposredne troškove</t>
  </si>
  <si>
    <t>- troškove za lake pokretne skele ( izuzima se fasadna skela)</t>
  </si>
  <si>
    <t>- izradu uzoraka</t>
  </si>
  <si>
    <t>- svu štetu nastalu na svojim ili tuđim radovima nastalu nepažnjom.</t>
  </si>
  <si>
    <t>- fasadeks boje</t>
  </si>
  <si>
    <t>- akrilne fasadne boje</t>
  </si>
  <si>
    <t>- kit za gletovanje za vanjsku upoterbu</t>
  </si>
  <si>
    <t>- sredstva za impregniranje podloga</t>
  </si>
  <si>
    <t>- gletovani teraplast</t>
  </si>
  <si>
    <t xml:space="preserve">- plemenita žbuka “terabona” i “hirofa” </t>
  </si>
  <si>
    <t xml:space="preserve">- silikatna tankoslojna žbuka i sl </t>
  </si>
  <si>
    <t>- silikonsko silikatna tankoslojna žbuka</t>
  </si>
  <si>
    <t>- tankoslojna žbuka “sep” ili sl</t>
  </si>
  <si>
    <t>- termoizolacione žbuke</t>
  </si>
  <si>
    <t>NAČIN OBRAČUNA:</t>
  </si>
  <si>
    <t>prema prosječnim normama za obradu fasada.</t>
  </si>
  <si>
    <t xml:space="preserve">Bojadisarsko ličilački radovi i oblaganje zidova tapetama izvodi se na betonskim površinama , ožbukanim površinama ili na površinama od GK ploča, siporeks ploča i sl ,tj. kako je naznačeno stavkama troškovnika. Rad mora biti izveden stručno i solidno sa čistim i nepokvarenim materijalom koji mora odgovarati odredbama HRN standarda. </t>
  </si>
  <si>
    <t>I</t>
  </si>
  <si>
    <t>R.br.</t>
  </si>
  <si>
    <t>Opis stavke  /  dokaznica</t>
  </si>
  <si>
    <t>J.Mj.</t>
  </si>
  <si>
    <t>Količina</t>
  </si>
  <si>
    <t>J. cijena</t>
  </si>
  <si>
    <t>Ukupno</t>
  </si>
  <si>
    <t>m3</t>
  </si>
  <si>
    <t>m2</t>
  </si>
  <si>
    <t>kn</t>
  </si>
  <si>
    <t>m1</t>
  </si>
  <si>
    <t>kg</t>
  </si>
  <si>
    <t>- troškove zaštite na radu</t>
  </si>
  <si>
    <t>X</t>
  </si>
  <si>
    <t>Dobava, razastiranje i planiranje šljunka u sloju deblj. cca 10 cm kao završne podloge površina oko igrališta odbojke . Obračun po 1m3 ugrađenog i isplaniranog materijala u sraslom stanju</t>
  </si>
  <si>
    <t>Dobava, razastiranje i planiranje šljunka u sloju deblj. cca 10 cm kao završne podloge površina oko igrališta košarke. Obračun po 1m3 ugrađenog i isplaniranog materijala u sraslom stanju</t>
  </si>
  <si>
    <t>Dobava, razastiranje i planiranje šljunka u sloju deblj. cca 10 cm kao završne podloge površina teretane. Obračun po 1m3 ugrađenog i isplaniranog materijala u sraslom stanju</t>
  </si>
  <si>
    <t>Dobava, razastiranje i planiranje šljunka u sloju deblj. cca 10 cm kao završne podloge površina oko pozornice. Obračun po 1m3 ugrađenog i isplaniranog materijala u sraslom stanju</t>
  </si>
  <si>
    <t>Izrada završetka klupa na plaži sa cem. glazurom deblj. 3-6 cm izrađene od cem. morta 1:3. Krajevi glazure skošeni,  a završna obrada zaglađena sa metalnom gladilicom. Obračun po 1m2 izvedene glazure</t>
  </si>
  <si>
    <t>12/12 cm postavljenih u smjeru prema fasadi. Uz čela se postavlja zaštitni lim. Ukručenje podvlaka u horizontalnom smjeru postiže se poprečno ukucanim daskama.</t>
  </si>
  <si>
    <t>C/ OPLATA NOSAČA  izrađuje se po potrebnim veličinama. Materijal za izradu tabli su gredice 5/8 i “blažuj” 15 mm. Ostalo kao za oplatu ploča.</t>
  </si>
  <si>
    <t>D/ OPLATA STUPOVA  izrađuje se po potrebnim dimenzijama iz projekta. Upotrebljeni materijal za table su gredice 8/10 cm i šperploča od 15 mm, vezna daska 2.4/11 cm, a kod šubera 1.5/20 cm od šperploče. Kliješta 2/6/12 cm. Spojna sredstva i ostalo kao kod oplate zidova. Oplata okruglih stupova izrađuje se od daščanih dužica-letava koje se postavljaju preko drvenih remenata odgovarajučeg radijusa.</t>
  </si>
  <si>
    <t>E/ OSTALO Pri skidanju oplate izbijegavati udarce i bacanje panela zbog oštečenja . Nakon skidanja oplatu treba očistiti i premazati odgovarajučim sredstvom ( oplatan ili sl.). Montaža oplate vrši se prema posebno izrađenim nacrtima. Način obračunavanja oplata zidova je po 1m2 izvedene površine betonskog zida. površina do 1m2 ne odbija se / otvori za hidrante, mjerila isl). ali se površina špala dodaje površini oplate zida. Oplata ploča po m2 izvedene površine mjerene među zidovima. Otvori u ploči do 1m2 ne odbijaju se. ćela otvora i ploča obračunavaju se pšo 1m1. Oplata nosača i stupova obračunava se po 1m2 razvijene površine bet. presjeka. Ostale konstrukcije obračunavaju se po oznakama i stavkama troškovnika.</t>
  </si>
  <si>
    <t>Jedinična cijena cijena treba sadržavati:</t>
  </si>
  <si>
    <t>- troškove glavnog i pomoćnog materijala i alata sa uskladištenjem</t>
  </si>
  <si>
    <t>- čišćenje po završenom radu i uklanjanje otpadaka</t>
  </si>
  <si>
    <t>- svu štetu na svojim i tuđim radovima učinjenu radi nepažnje.</t>
  </si>
  <si>
    <t>- sve posredne i neposredne troškove kao troškove za sredstva zaštite na radu</t>
  </si>
  <si>
    <t>- blažuj 15-20 mm HRN  D. A1. 065</t>
  </si>
  <si>
    <t>- drvena rezana građa  HRN D. C1. 041</t>
  </si>
  <si>
    <t>- željezni podupirači BiC</t>
  </si>
  <si>
    <t>- daska od 24 I 48 mm  HRND. C1. 041</t>
  </si>
  <si>
    <t>- čavli  HRN M. B4. 021</t>
  </si>
  <si>
    <t>- letve 28/48 mm i gradice 50/80 mm i 100/120 mm HRN D. C1. 041</t>
  </si>
  <si>
    <t>- žica paljena HRN C. B6. 010</t>
  </si>
  <si>
    <t>- klanfe  HRN C.K6. 020</t>
  </si>
  <si>
    <t>- PVC cijevi za razupiranje</t>
  </si>
  <si>
    <t>- spone (pašaice od bet. željeza )</t>
  </si>
  <si>
    <t>POSEBNI UVJETI</t>
  </si>
  <si>
    <t xml:space="preserve">Svi zidarski radovi moraju biti izvedeni stručno i solidno. Ubotrebljeni materijali moraju odgovarati HRN-u. Svaki rad podrazumjeva se kompletno izveden i zgotovljen u koliko to opisom stavke nije drugačije naznačeno, a točno prema projektu i opisu troškovnika. </t>
  </si>
  <si>
    <t>Pijesak za mort mora biti čist i bez organskih primjesa, a cement mora odgovarati kvaliteti cementa PC-25.</t>
  </si>
  <si>
    <t>- sav rad uključujući i prijenos.</t>
  </si>
  <si>
    <t>- sav materijal i alat sa uskladištenjem.</t>
  </si>
  <si>
    <t>- svu potrebnu radnu skelu bez obzira na visinu i vrstu / izuzima se fasadna skela/</t>
  </si>
  <si>
    <t>- čišćenje prostorija i zidnih površina po završetku rada od morta i otpadaka.</t>
  </si>
  <si>
    <t>- sve posredne i neposredne troškove kao i troškove zaštite na radu</t>
  </si>
  <si>
    <t>- svu štetu učinjenu na vlastitim ili tuđim radovima nastalu zbog nepažnje.</t>
  </si>
  <si>
    <t>- produžni mort M-50  HRN  U. M2. 010</t>
  </si>
  <si>
    <t>- cementni mort M-100  HRN .U. M2. 012</t>
  </si>
  <si>
    <t>- vapneni mort   HRN  U. M2. 011</t>
  </si>
  <si>
    <t>- puna opeka  n/f  HRN B. D1. 011</t>
  </si>
  <si>
    <t>- šuplja opeka n/f  HRN  B. D1. 015</t>
  </si>
  <si>
    <t>- blok opeka  HRN D. D1. 014</t>
  </si>
  <si>
    <t>- crijepovi od opeke HRN  B. D1. 010</t>
  </si>
  <si>
    <t>- silikatna opeka  HRN U. N3. 300</t>
  </si>
  <si>
    <t>- fasadna opeka  HRN B. D1. 013</t>
  </si>
  <si>
    <t>- betonski blokovi  šir. 7 , 20 i 25 cm HRN  U.N1. 100</t>
  </si>
  <si>
    <t>- bet. kanal. cijevi HRN U. N1 051</t>
  </si>
  <si>
    <t>- cement PC-250  HRN B. C1. 011</t>
  </si>
  <si>
    <t>- vapno hidratizirano HRN B. C1. 021</t>
  </si>
  <si>
    <t>-  pijesak HRN  B.B8. 030</t>
  </si>
  <si>
    <t>- kameni tucanik  HRN B.B0. 001</t>
  </si>
  <si>
    <t>- gip kartonske ploče HRN B.C1. 035</t>
  </si>
  <si>
    <t>- hladni premaz  HRN U. M3. 242</t>
  </si>
  <si>
    <t>- vruči premaz bitumenom PK 75/30  HRN U. M3. 244</t>
  </si>
  <si>
    <t>- bitumenizirane izolacione trake HRN U. M3. 232</t>
  </si>
  <si>
    <t>- podnice za skelu HRN D. C1. 041</t>
  </si>
  <si>
    <t>-  PVC folija 0,6 mm</t>
  </si>
  <si>
    <t>- stiropor ploče deblj. 1-5 cm</t>
  </si>
  <si>
    <t>- porofen ploče deblj. 1-5 cm</t>
  </si>
  <si>
    <t>- tervol ploče deblj. 2-8 cm</t>
  </si>
  <si>
    <t>- novoterm ploče deblj. 2-8 cm</t>
  </si>
  <si>
    <t>- schiedel dimnjaci   FI  13.5 - 30 cm i schiedel etažni dimnjaci ES  Fi 16-30 cm</t>
  </si>
  <si>
    <t>- dimnjačka vratašca, štucne za dimnjak, schiedel venturijus završetak</t>
  </si>
  <si>
    <t>- schiedel završna poklopna ploča</t>
  </si>
  <si>
    <t>- rabic pletivo</t>
  </si>
  <si>
    <t>- cijevna skela</t>
  </si>
  <si>
    <t>Stavka obuhvaća sječenje šiblja i stabala svih dimenzija, odsijecanje granja, rezanje stabala i debelih grana na dužine pogodne za prijevoz, vađenje korijenja šiblja te starih panjeva i panjeva novo posječenih stabala, utovar u prijevozno sredstvo i prijevoz na odlagalište. U stavku je uključeno i popunjavanje svih udubina od izvađenih panjeva na temeljnom tlu materijalom kakav je na okolnom temeljnom tlu te zbijanje do propisane zbijenosti. 
Obračun stavke paušalno za čitav obuhvat poluotoka ispod šetnice cca 7.000 m2.</t>
  </si>
  <si>
    <t xml:space="preserve">"Dohrana" šljunčanog nasipa plaže sa novim riječnim šljunkom frakcije 3-4, uključivo sa razastiranjem i planiranjem. Obračun po 1t   isplaniranog materijala </t>
  </si>
  <si>
    <t xml:space="preserve">Dobava i ugradba betonskih cestovnih  rubnjaka presjeka  15/25 cm, koji se postavljaju na betonsku posteljicu  od betona klase  C16/20 , kao obodni pojas šetnice. Gornji rub rubnjaka zaobljen (četvrtina ili polovica kruga). Stavka obuhvaća  izradu posteljice od betona i polaganje ivičnjaka. Obračun po 1m1 postavljenog rubnjaka komplet sa  posteljicom </t>
  </si>
  <si>
    <t>Nabava i postava grupe za sjedenje oko stabala. Grupa za sjedenje sastoji se od deset modularnih elemenata tlocrtne dimenzije elemenata od 45 x 111 cm do 115 x 111 cm, ukupne tlocrtne dimenzije vanjskog ruba od 360 x 360 cm, širine za sjedenje od 45 cm do 115 cm, a visine 50 cm. Debljina betonskih stijenki je 6 do 7 cm. Bočne stranice su šuplje (prema susjednom elementu) a sve ostale su od betona. Svi elementi izrađeni su od specijalnog betona visokih performansi armiranog visokovrijednim mikro Polyoliefin mrežastim strukturnim vlaknima. Završna obrada svih stranica je brušeni kulir. Svi slobodni bridovi zaobljeni radijusom od 1 cm, a bridovi prema susjednom elementu radijusa 0,5 cm. Sve prema projektiranom detaljnom nacrtu klupe. Izvedba je sa bijelim cementom u tonu po izboru projektanta. Klupe su međusobno spojene inox sponama zbog sprješavanja razmicanja. Obračun po kompletu garniture od 10 komada koji čine prsten oko stabla tlocrtne dimenzije vanjskog ruba 360 x 360 cm.</t>
  </si>
  <si>
    <r>
      <t>Dobava i ugradba igrala za dječije igralište uzorka i kvalitete kao elementi iz proizvodnog programa "Imont"-Dravograd ili</t>
    </r>
    <r>
      <rPr>
        <u/>
        <sz val="10"/>
        <rFont val="Arial"/>
        <family val="2"/>
        <charset val="238"/>
      </rPr>
      <t xml:space="preserve"> jednakovrijedno</t>
    </r>
    <r>
      <rPr>
        <sz val="10"/>
        <rFont val="Arial"/>
        <family val="2"/>
        <charset val="238"/>
      </rPr>
      <t xml:space="preserve">. Svi metalni djelovi završno plastificirani u boji po izboru projektanta, a drveni zaštičeni sa višestrukim zaštitnim premazima za drvo. Komplet sa spojnim priborom i materijalom do potpune gotovosti. Ugradba u betonske temelje po uputama proizvođača ( posebno obračunato )  Obračun po kom ugrađene sprave  </t>
    </r>
  </si>
  <si>
    <t xml:space="preserve">Uređenje posteljice šetnice, tj. grubo i fino planiranje tučencem ili šljunkom od 0-31,5 mm uz nabijanje vibracijskim valjkom do zbijenosti od 100 MN/m2. Posteljicu treba izraditi prema kotama iz projekta, tj u debljini od 23 cm. Izvedba uključuje izvedbu poprečnog nagiba istovjetnog nagibu pavršne hodne plohe i to s točnošću od 1 cm. Površinu posteljice obvezno završno izvesti stupnjevanim materijalom, zbog sprječavanja deformacija pločnika upadanjem kocaka u nosivi sloj Tekuća i kontrolna ispitivanja izvršiti sukladno projektu. </t>
  </si>
  <si>
    <t xml:space="preserve">Izvedba podloge za postavu betonskih opločnika u debljini od 4 cm drobljenim agregatom granulacije 2-4 mm. Drobljeni agregat se ravna alu-ravnalicom po vodilicama od ravnih dasaka. Poravnata površina se ne smije sabijati. 
Važno: poravnava se samo površina na koju se mogu postaviti kocke u jednom danu.
</t>
  </si>
  <si>
    <t xml:space="preserve">a) kameni materijal vel. kamena 50-100 kg/kom </t>
  </si>
  <si>
    <t>b) dodatak za otežani rad slaganjem kamena u vodi uz asistenciju ronioca</t>
  </si>
  <si>
    <r>
      <t xml:space="preserve">Oblaganje sjedala klupa sa dekingom izrađenom od imitacije drva  na odgovarajućoj potkonstrukciji sa spojnicama od inoxa kvalitete 316 (A4).Razmak između dužica je prema uputi proizvođača. Svi vidljivi rubovi dužica blago zaobljeni. Stavka obuhvaća i sve potrebite radnje za postavu. Tip proizvoda kao "FOREXIA" od proizvođača SILVADEC ili </t>
    </r>
    <r>
      <rPr>
        <u/>
        <sz val="10"/>
        <rFont val="Arial"/>
        <family val="2"/>
        <charset val="238"/>
      </rPr>
      <t>jednakovrijedan</t>
    </r>
    <r>
      <rPr>
        <sz val="10"/>
        <rFont val="Arial"/>
        <family val="2"/>
        <charset val="238"/>
      </rPr>
      <t xml:space="preserve"> proizvod.                                         Obračun po 1m2 izvedene obloge .                           </t>
    </r>
  </si>
  <si>
    <t>Betoniranje završnog sloja stepenaste pozornice dekorativnim betonom klase C 30/37 debljine 12 cm. Beton se spravlja sa bijelim cementom CEM I 52,5 N i sitnozrnim agregatom 0-4 mm, uključivo dodatak 1 kg/m3 betona, visokovrijednih Polyoliefinska vlakana čvrstoće na pucanje od 400 N/mm2, duljine 19 i 38 mm. U cijenu stavke uključen je nanos paste deaktivatora za debljinu ispiranja završnog sloja betona od cca 1 mm, te samo ispiranje betonske površine nakon propisanog djelovanja paste (sve prema uputstvu proizvođača paste) visokotlačnim vodenim čistačem, kako bi se postigao izgled završne obrade površine "plitkim pranjem. Betoniranje se izvodi na prethodno pripremljenju podlogu od tucanika uvaljanog do zbijenosti Ms=80 MN/m2. Podlogu dilatirati svakih 3-4 m, a fuge dilatacija kitati spec. trajno elastičnim kitom namijenjenim brtvljenju vanjskih konstruktivnih betonskih dilatacija. Kit u boji po izboru projektanta i uz dodatak agregata. Sve vanjske rubove izvesti blago skošeno. Obračun po 1m2 izvedene površine ili po 1m'1 izvedene dužine</t>
  </si>
  <si>
    <t>Betoniranje površina po obodu igrališta dekorativnim betonom klase C 30/37 debljine 12 cm. Beton se spravlja sa bijelim cementom CEM I 52,5 N i sitnozrnim agregatom 0-4 mm, uključivo dodatak 1 kg/m3 betona, visokovrijednih Polyoliefinska vlakana čvrstoće na pucanje od 400 N/mm2, duljine 19 i 38 mm. U cijenu stavke uključen je nanos paste deaktivatora za debljinu ispiranja završnog sloja betona od cca 1 mm, te samo ispiranje betonske površine nakon propisanog djelovanja paste (sve prema uputstvu proizvođača paste) visokotlačnim vodenim čistačem, kako bi se postigao izgled završne obrade površine "plitkim pranjem. Betoniranje se izvodi na prethodno pripremljenju podlogu od tucanika uvaljanog do zbijenosti Ms=80 MN/m2. Podlogu dilatirati svakih 3-4 m, a fuge dilatacija kitati spec. trajno elastičnim kitom namijenjenim brtvljenju vanjskih konstruktivnih betonskih dilatacija. Kit u boji po izboru projektanta i po potrebi uz dodatak agregata. Sve vanjske rubove izvesti blago skošeno. Uz rubove presjek betona povećan za cca 2-3 cm. Obračun po 1m2 izvedene površine.</t>
  </si>
  <si>
    <t>Nabava i montaža konstrukcije osmatračnice za spasitelje na plaži .Konstrukcija i ljestve osmatračnice  su od pocinčanog čelika, ograda i pokrov su od aluminijskih kompozitnih materijala dok je podest od laminiranog drva zaštićen ekološkim bojama.  U cijenu je potrebno uključiti i kompletni sustav  AKZ-a čeličnih djelova konstrukcije vrućim pocinčavanjem, te bojanjem u RAL prema odabiru projektanta sustavom pogodnim za nanošenje na pocinčane profile ukupne debljine 120-160 μm. U stavci je također uračunata izrada radioničke dokumentacije i njena dostava projektantu na odobrenje. Obračun po kom postavljene osmatračnice</t>
  </si>
  <si>
    <t>Dovođenje zatečenog tla ispod šetnice i stazica na kotu koja je 35 cm nižu od završne hodne plohe šetnice i stazica uz zamjena slabonosivog materijala tla šetanice i stazica boljim materijalom na mjestima gdje nije moguće postići traženu zbijenost. Rad uključuje iskop sloja slabog materijala u temeljnom tlu s odvozom na za to predviđeno odlagalište te nabavu, dobavu i ugradnju nasipnog sloja od boljeg materijala (drobljeni kameni materijal, šljunak i sl., 0-31,5 mm) koji je moguć zbiti na Ms&gt;100 MN/m2. Iskop se vrši na mjestima gdje se posteljica ne može sabiti na propisanu nosivost .  Iskopani materijal odmah odvoziti na deponiju. Posteljicu valjanjem isplanirati na točnost od 1 cm, uključivo izvedba poprečnog nagiba istovjetnog nagibu završne hodne plohe šetnice. Potrebno postiči zbijenost od Ms&gt;100 MN/m2 
Obračun po m³ potpuno završenog i zbijenog sloja.</t>
  </si>
  <si>
    <t>Dobava, razastiranje i planiranje tampona na stazicama gdje je to potrebno u sloju deblj. cca 15-20 cm  s nabijanjem vibro nabijačima na potrebnu zbijenost Traženi modul zbijenosti Mp=80MN/m2 treba dokazati ispitivanjem kružnom pločom Φ 30 cm. Obračun po 1m2 isplanirane površine u zbijenom stanju</t>
  </si>
  <si>
    <t xml:space="preserve">a) deblj. sloja 15-20 cm za pješačke staze </t>
  </si>
  <si>
    <t xml:space="preserve">Nabava ,izrada i montaža kabina za presvlačenje od čelične pocinčane konstrukcije plastificirane a u podnožju zaštićena epoksidnim premazom obložene neprozirnim impregniranim platnom(kao brodska tenda ili jedro) u obliku  prema projektu i boja po izboru projektanta.Obračun po kom montirane kabine. </t>
  </si>
  <si>
    <t>a) izravnavajući sloj betona</t>
  </si>
  <si>
    <t>b) a.b. rubni zidić</t>
  </si>
  <si>
    <t>Dobava zdravo lomljenog kamena, njegova obrada na "bunju", obzidavanje lica rubnog a.b. zidića šetnice, te zidanje kamenom rubnih zidića šetnice uz upotrebu betona c 20/25, tehnikom suhozida bez vidljivih elemenata primjene betonskog veziva u fugama na licu suhozida. Obračun po 1m3 izvedenog zida</t>
  </si>
  <si>
    <t>Betoniranje arm. betonskih rubnih zidića šetnice u dvostranoj oplati . Zid "L" oblika ukupne visine od 30 do 60 cm, širine baze 45 cm, širina zida 30 cm, a debljina baze cca 20 cm. Beton razreda tlačne  čvrstoče  C 30/37(razred izloženosti XS1). Beton se armira Polyoliefinskim makro vlaknima čvrstoće na pucanje jednakom ili većom od 510 N/mm2, E-modula većeg od 10 GPa, duljine 50 mm, hrapave površine, u količini od 3 kg/m3 gotovog betona. U stavku uključena i prethodna izvedba izravnavajućeg sloja betona ispod rubnog zidića šetnice betonom c 20/25 prosječne debljine 10 cm. Obračun po 1m2 izravnavajućeg sloja betona, te po 1m3 ugrađenog  betona u zidić šetnice.</t>
  </si>
  <si>
    <t>Betoniranje temelja zidića kamenih suhozidnih plažnih klupa na plaži (obratiti pozornost da se izvedu u betonu rupe za suncobrane. Beton razreda tlačne  čvrstoče  C 30/37(razred izloženosti XS1). Beton se armira Polyoliefinskim makro vlaknima čvrstoće na pucanje jednakom ili većom od 510 N/mm2, E-modula većeg od 10 GPa, duljine 50 mm, hrapave površine, u količini od 3 kg/m3 gotovog betona. Obračun po 1m3 ugrađenog betona.</t>
  </si>
  <si>
    <t>Dobava zdravo lomljenog kamena, njegova obrada na "bunju", te zidanje kamenom plažnih klupa, uz upotrebu betona c 20/25, tehnikom suhozida bez vidljivih elemenata primjene betonskog veziva u fugama na licu suhozida. Obračun po 1m3 izvedene suhozidne klupe</t>
  </si>
  <si>
    <t>Tom premazu se dodaje kompatibilni protuklizni dodatak specijalne granulometrije. Podlogu dilatirati svakih 3-4 m, a fuge dilatacija kitati spec. trajno elastičnim kitom namijenjenim brtvljenju vanjskih konstruktivnih betonskih dilatacija. Kit u boji po izboru projektanta i po potrebi uz dodatak agregata. Sve vanjske rubove izvesti blago skošeno. Uz rubove presjek betona povećan za cca 2-3 cm. U cijenu stavke uključena izrada uzoraka prema cjelovitom opisu u stavci i njihova dostava na odabir projektantu.Obračun po 1m2 izvedene površine.</t>
  </si>
  <si>
    <t>Betoniranje površina po obodu igrališta dekorativnim betonom klase C 30/37 debljine 12 cm. Beton se spravlja sa bijelim cementom CEM I 52,5 N i sitnozrnim agregatom 0-4 mm, uključivo dodatak 1 kg/m3 betona visokovrijednih Polyoliefinskih mikrovlakana čvrstoće na pucanje od 400 N/mm2, duljine 19 i 38 mm. U cijenu stavke uključen je nanos paste deaktivatora za debljinu ispiranja završnog sloja betona od cca 1 mm, te samo ispiranje betonske površine nakon propisanog djelovanja paste (sve prema uputstvu proizvođača paste) visokotlačnim vodenim čistačem, kako bi se postigao izgled završne obrade površine "plitkim pranjem. Betoniranje se izvodi na prethodno pripremljenju podlogu od tucanika uvaljanog do zbijenosti Ms=80 MN/m2. Podlogu dilatirati svakih 3-4 m, a fuge dilatacija kitati spec. trajno elastičnim kitom namijenjenim brtvljenju vanjskih konstruktivnih betonskih dilatacija. Kit u boji po izboru projektanta i po potrebi uz dodatak agregata. Sve vanjske rubove izvesti blago skošeno. Uz rubove presjek betona povećan za cca 2-3 cm. Obračun po 1m2 izvedene površine.</t>
  </si>
  <si>
    <t xml:space="preserve">Betoniranje staza oko plažnih igrališta i onih povezanih na šetnicu. Izvedba sa dekorativnim "štampanim " betonom min. deblj. 10 cm. Dekorativni beton klase C 30/37. izveden bijelim cementom CEM I 52,5 N (300 kg/m3) i sitnozrnim agregatom uz dodatak betonu pigmenta (3% na količinu cementa u 1m3 betona) od željeznog oksida kao pigment Huntsman od željeznog oksida (mješavina žutog crnog i crvenog pigmenta) u tonu po izboru projektanta, te uz dodatak 1 kg/m3 betona, visokovrijednih Polyoliefinskih mikrovlakana čvrstoće na pucanje od 400 N/mm2, duljine 19 i 38 mm. Betoniranje se izvodi na prethodno pripremljenju podlogu od tucanika uvaljanog do zbijenosti Ms=80 MN/m2. Po izvedbi betoniranja izvodi se pravovremeno gletanje površine, te posip kontrasnog praha u tamnijoj ili svjetlijoj nijansi po izboru projektanta. Potom se izvodi otiskivanje odabrane šablone imitacije drva po izboru projektanta. U cijenu stavke uključen zaštitni premaz od monokomponentne akrilne smole za betonske površine visoko otpran na nepovolje vanjske utjecaje i osnovne kiseline, ulja, soli, klor i niže koncentrate kiselina, lužnate otopine, Uv zrake, na benzin, otapala. </t>
  </si>
  <si>
    <t>Betoniranje staza oko plažnih  objekata i veza sa šetnicom  dekorativnim betonom klase C 30/37 debljine 12 cm. Beton se spravlja sa sivim cementom i agregatom od riječnog šljunka zrna do 8 mm, uključivo dodatak 1 kg/m3 betona, visokovrijednih Polyoliefinskih mikrovlakana čvrstoće na pucanje od 400 N/mm2, duljine 19 i 38 mm. U cijenu stavke uključen je nanos paste deaktivatora za debljinu ispiranja završnog sloja betona od cca 2 mm, te samo ispiranje betonske površine nakon propisanog djelovanja paste (sve prema uputstvu proizvođača paste) visokotlačnim vodenim čistačem, kako bi se postigao izgled završne obrade površine "plitkim pranjem. Betoniranje se izvodi na prethodno pripremljenju podlogu od tucanika uvaljanog do zbijenosti Ms=80 MN/m2. Podlogu dilatirati svakih 3-4 m, a fuge dilatacija kitati spec. trajno elastičnim kitom namijenjenim brtvljenju vanjskih konstruktivnih betonskih dilatacija. Kit u boji po izboru projektanta i po potrebi uz dodatak agregata. Sve vanjske rubove izvesti blago skošeno. Obračun po 1m2 izvedene površine.</t>
  </si>
  <si>
    <t>Betoniranje staza oko plažnih  objekata i veza sa šetnicom  dekorativnim betonom klase C 30/37 debljine 12 cm. Beton se spravlja sa bijelim cementom CEM I 52,5 N i sitnozrnim agregatom 0-4 mm, uključivo dodatak 1 kg/m3 betona, visokovrijednih Polyoliefinskih mikrovlakana čvrstoće na pucanje od 400 N/mm2, duljine 19 i 38 mm. U cijenu stavke uključen je nanos paste deaktivatora za debljinu ispiranja završnog sloja betona od cca 1 mm, te samo ispiranje betonske površine nakon propisanog djelovanja paste (sve prema uputstvu proizvođača paste) visokotlačnim vodenim čistačem, kako bi se postigao izgled završne obrade površine "plitkim pranjem. Betoniranje se izvodi na prethodno pripremljenju podlogu od tucanika uvaljanog do zbijenosti Ms=80 MN/m2. Podlogu dilatirati svakih 3-4 m, a fuge dilatacija kitati spec. trajno elastičnim kitom namijenjenim brtvljenju vanjskih konstruktivnih betonskih dilatacija. Kit u boji po izboru projektanta i po potrebi uz dodatak agregata. Sve vanjske rubove izvesti blago skošeno. Uz rubove presjek betona povećan za cca 2-3 cm. Obračun po 1m2 izvedene površine.</t>
  </si>
  <si>
    <t xml:space="preserve">Betoniranje poda vanjskih tuševa na  plaži površine cca 2,0 m2 dekorativnim betonom klase C 30/37 debljine 12 cm u padu prema izljevnom mjestu. Beton se spravlja sa bijelim cementom CEM I 52,5 N i sitnozrnim agregatom 0-4 mm, uključivo dodatak 1 kg/m3 betona, visokovrijednih Polyoliefinskih mikrovlakana čvrstoće na pucanje od 400 N/mm2, duljine 19 i 38 mm. U cijenu stavke uključen je nanos paste deaktivatora za debljinu ispiranja završnog sloja betona od cca 1 mm, te samo ispiranje betonske površine nakon propisanog djelovanja paste (sve prema uputstvu proizvođača paste) visokotlačnim vodenim čistačem, kako bi se postigao izgled završne obrade površine "plitkim pranjem. Betoniranje se izvodi na prethodno pripremljenju podlogu od tucanika uvaljanog do zbijenosti Ms=80 MN/m2. Sve vanjske rubove izvesti blago skošeno. Uz rubove presjek betona povećan za cca 2-3 cm. Obračun po 1m2 izvedene površine. </t>
  </si>
  <si>
    <t>Dobava i polaganje antitraumatske gumene  lijevane obloge podova dječijih igrališta.  Sigurnosna podloga se sastoji od osnovne gumene podloge deblj.  4 - 6 cm (ovisno o mogućoj visini padanja)  koja se polaže na prethodno izvedenu i uvaljanu kamenu posteljicu (posebno obračunato ). Nakon osnovne obloge nanosi se lijevanjem i ravnanjem završni sloj  granulacije 3-4 mm deblj. sloja 10-12 mm uz valjanje i preciznu obradu rubova. Radove izvesti u svemu po uputama proizvođača  gumene antitreumatske obloge. Tonovi podloge od RAL 1012-svijetložuti, RAL 6017 - svijetlozeleni, RAL 2008 crveni, RAL 5012 - plavi, prema projektiranoj shemi. Obračun po 1m2 obrađene površine.</t>
  </si>
  <si>
    <t xml:space="preserve">Betoniranje a.b. temelja i završne a.b. ploče pozornice  s betonom tlačne čvrstoče C 30/37. Obračun po 1m3 ugrađenog betona </t>
  </si>
  <si>
    <t xml:space="preserve">a) izrada i montaža ljepljenjem visokovrijednim fleksibilnim ljepilom za keramiku predgotovljenih montažnih elemenata "L" oblika dim 15x15 cm duljine 100 cm ,  deblj. 12 cm koji  formiraju "  stepenice pozornice </t>
  </si>
  <si>
    <t xml:space="preserve">c) kitanje montažnih elemenata sa monolitnim površinama spec. kitom bijele boje u tonu izvedene betonske završne plohe uz eventualno potreban dodatak agregata za postizanje izgleda iste strukture . </t>
  </si>
  <si>
    <t xml:space="preserve">Polaganje i fugiranje betonskih opločnika debljine 8 cm, smeđe boje, te sive boje, obrade vidljive plohe pjeskarena. Sive kocke idu duž šetnice uz oba ruba u projektiranoj širini od cca 50 cm sa svake strane, a u sredini šetnice u dominantnoj, projektiranoj, širini postavljaju se smeđe kocke. Polaganje se izvodi prema shemi koju odabire projektant, a sukladno preporuci proizvođača.Fugiranje se izvodi na način da su završno fuge skroz popunjene materijalom za fugiranje za što su prikladne separacije: 0/2 mm, 0/4 mm, tucanik 1/3 mm ili 2/4 mm ili pak mješavina drobljenog pijeska i tucanika 1/3 ili 2/4. U pravilu se koristi nepovezani materijal za fugiranje. Materijal treba u cijelosti umesti (dopušteno je mesti samo sa suhim pijeskom). Zatvaranje fuga izvodi se kontinuirano prateći napredovanje polaganja kocaka. Po izvedbi opločnike temeljito očistiti a površinu zbiti pločom za sabijanje koja je podložena gumenom zaštitom. Zabranjeno je koristiti valjke ili vibratorske valjke .Nakon toga još jednom zapuniti fuge. Postupak fugiranja ponoviti nakon 2-3 tjedna. Obračun po m2 postavljenih opločnika  </t>
  </si>
  <si>
    <t>b) asfalt beton - habajući završni sloj AB 11, BIT 60,  sloj , deblj. 4 cm</t>
  </si>
  <si>
    <t>a) BNS  22 , BIT 60 sloj , deblj. 8 cm</t>
  </si>
  <si>
    <t>Izrada završne površine mostića sa nosivim i završnim slojem asfalta komplet sa dovozom, strojnim razastiranjem i planiranjem mase, uključivo s nabijanjem vibro valjcima različitog vibro učinka. Sve komplet po OTU za asfalterske radove, Uključivo premaz za vezu beton-asfalt. Asfaltna površina sa sjeverne strane obrubljena prečkom betonskog okvira, a sa preostale tri strane adekvatnim betonskim rubnjakom.</t>
  </si>
  <si>
    <t>Šibenik, 19.01.2017.</t>
  </si>
  <si>
    <t>Utovar, odvoz i istovar preostalog materijala iz iskopa na deponij udaljen do 10 km.</t>
  </si>
  <si>
    <t>-betonski blok iz betona C20/25 ukupne visine 40cm, širine 40 cm, dužine 3 m - 0,5 m3</t>
  </si>
  <si>
    <t>-instalaciona cijev PEHD 160 mm, gibljiva- 6 m</t>
  </si>
  <si>
    <t>Strojno rušenje ivičnjaka postavljenih uz rub postojeće šljunčane staze - šetališta  plaže , uključivo s utovarom i odvozom materijala na privremeni deponij udaljenosti do 10 km.  Obračun po 1m3 podloge u zatečenom stanju. Stavka uključuje i naknadu za korištenje deponija.</t>
  </si>
  <si>
    <t>Strojni utovar konačnog viška materijala od iskopa u kiper vozila i odvoz materijala na gradski deponij udaljenosti do 10 km, uključivo sa troškovima naknade deponije. Obračun po 1m3 materijala u rastresitom stanju. Stavka uključjuje i naknadu za korištenje deponija.</t>
  </si>
  <si>
    <r>
      <t xml:space="preserve">Dobava , sječenje, savijanje i postava jednostavne i srednje složene armature </t>
    </r>
    <r>
      <rPr>
        <b/>
        <sz val="10"/>
        <rFont val="Arial CE"/>
        <charset val="238"/>
      </rPr>
      <t>B500B</t>
    </r>
    <r>
      <rPr>
        <sz val="10"/>
        <rFont val="Arial CE"/>
        <charset val="238"/>
      </rPr>
      <t xml:space="preserve"> raznih profila, u svemu po  statičkom računu i planu savijanja.   Procijenjena količina se odnosi na temelje i nadtemeljne zidove.                                                      Obračun po 1 kg ugrađene armature. </t>
    </r>
  </si>
  <si>
    <r>
      <t xml:space="preserve">Dobava , sječenje, savijanje i postava armaturne mreže </t>
    </r>
    <r>
      <rPr>
        <b/>
        <sz val="10"/>
        <rFont val="Arial CE"/>
        <charset val="238"/>
      </rPr>
      <t>B500B</t>
    </r>
    <r>
      <rPr>
        <sz val="10"/>
        <rFont val="Arial CE"/>
        <charset val="238"/>
      </rPr>
      <t xml:space="preserve"> raznih profila, u svemu po statičkom računu i planu savijanja.                                                   Procijenjena količina se odnosi na osnovnu arm. bet. podlogu. Obračun po 1 kg ugrađene armature.                                                        </t>
    </r>
  </si>
  <si>
    <r>
      <t xml:space="preserve">Dobava , sječenje, savijanje i postava jednostavne i srednje složene armature </t>
    </r>
    <r>
      <rPr>
        <b/>
        <sz val="10"/>
        <rFont val="Arial CE"/>
        <charset val="238"/>
      </rPr>
      <t>B500B</t>
    </r>
    <r>
      <rPr>
        <sz val="10"/>
        <rFont val="Arial CE"/>
        <charset val="238"/>
      </rPr>
      <t xml:space="preserve"> raznih profila,  Količina se odnosi na stupove i grede.                                                      Obračun po 1 kg ugrađene armature. </t>
    </r>
  </si>
  <si>
    <t>tip: __________________________________________________________________________________proizvođač: ____________________________________________________________________________________</t>
  </si>
  <si>
    <t>tip: __________________________________________________________________________________ proizvođač: ____________________________________________________________________________________</t>
  </si>
  <si>
    <t xml:space="preserve">Ograda i svi njeni elementi su od inoxa 316 (A4), otpornog na utjecaje mora. Ograda se u fazi izrade kada se sastoji od zavarenih profila rukohvata i stupova probno montira i po potrebi dorađuje. Nakon što je probna montaža uspješno izvršena o čemu se sastavlja zapisnik, Ograda se demontira i transportira na zanršnu obradu. Obrada ograde (stupova i rukohvata) izvodi se tako da se ona pjeskari, potom se plastificira (prah + pečenje) u boji i tonu po odabiru projektanta iz RAL-a, te po odabiru projektanta u finoj strukturi (hrapavost). Po obradi nije dopušteno da ostanu vidljiva spojna mjesta - mjesta varova, već ista trebaju biti svedena na osnovni presjek elemenata (čisti prodori obujma). U stavku uključeni svi transporti, utovar istovar, obrada, montaže i sl.  Obračun po m' izvedene i montirane ograde.  </t>
  </si>
  <si>
    <t xml:space="preserve">Nabava i postava grupe za sjedenje. Grupa za sjedenje uključuje stol dim. 80/200/80 cm vidljive debljine nogu i gornje plohe 10-12 cm, klupu dim. 50/200/49 cm, te tri klupice dim. 50/50/49/ cm. Svi elementi izrađeni su od specijalnog betona visokih performanssi "UHPC", sa gornjom plohom klupa od drvenih dužica. Grupa za sjedenje sastoji se od pet  elemenata. Debljina betonskih stijenki je 6 do 7 cm. Svi elementi izrađeni su od specijalnog betona visokih performansi armiranog visokovrijednim mikro Polyoliefin mrežastim strukturnim vlaknima. Završna obrada svih stranica je brušeni kulir. Svi slobodni bridovi zaobljeni radijusom od 1 cm. Izvedba je sa bijelim cementom. Oblaganje sjedala klupa sa drvenom oblogom izrađenom od hrastovih blanjanih dužica presjeka 200x8x4,5 cm na odgovarajućoj potkonstrukciji od inoxa kvalitete 316 (A4). Razmak između dužica max. 1 cm. Svi vidljivi rubovi dužica blago zaobljeni. Stavka obuhvaća i impregnaciju drva sa bezbojnim sredstvom protiv vlage i crvotočine, te završno lakiranje bezbojnim mat lakom (jednokomponentni alkidni modificirani lak. Film laka je rastezljiv, elastičan i otporan na morski okoliš. Preporuča se za bojenje svih tipova drvenih površina iznad vodene linije.) u tri namaza. Obračun po kompletu garniture od 5 komada. </t>
  </si>
  <si>
    <t xml:space="preserve">Betoniranje podložnih ploča vježbališta na koji se lijepi antitraumatska podloga s betonom tlačne čvrstoće C 25/30. Obračun po 1m3 ugrađenog betona </t>
  </si>
  <si>
    <t>a) Toranj kao tip  871C iz proizvodnog programa "Imont" ili jednakovrijedno</t>
  </si>
  <si>
    <t xml:space="preserve">b) Pješčanik kao tip  823 iz proizvodnog programa "Imont" ili jednakovrijedno </t>
  </si>
  <si>
    <t>c) Indijanski šator kao tip 806Ac iz proizvodnog programa "Imont" ili jednakovrijedno</t>
  </si>
  <si>
    <t>d) Kombinirano igralo kao tip 866C iz proizvodnog programa "Imont" ili jednakovrijedno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</si>
</sst>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k_n_-;\-* #,##0.00\ _k_n_-;_-* &quot;-&quot;??\ _k_n_-;_-@_-"/>
    <numFmt numFmtId="164" formatCode="_-* #,##0.00_-;\-* #,##0.00_-;_-* &quot;-&quot;??_-;_-@_-"/>
    <numFmt numFmtId="165" formatCode="#,##0_ ;\-#,##0\ "/>
    <numFmt numFmtId="166" formatCode="#,##0.00\ &quot;kn&quot;"/>
    <numFmt numFmtId="167" formatCode="mmm/dd"/>
  </numFmts>
  <fonts count="62">
    <font>
      <sz val="10"/>
      <name val="Arial"/>
      <charset val="238"/>
    </font>
    <font>
      <sz val="11"/>
      <color indexed="8"/>
      <name val="Calibri"/>
      <family val="2"/>
      <charset val="238"/>
    </font>
    <font>
      <b/>
      <sz val="10"/>
      <name val="Arial"/>
      <family val="2"/>
      <charset val="238"/>
    </font>
    <font>
      <sz val="8"/>
      <name val="Arial"/>
      <family val="2"/>
      <charset val="238"/>
    </font>
    <font>
      <sz val="10"/>
      <name val="Arial"/>
      <family val="2"/>
      <charset val="238"/>
    </font>
    <font>
      <b/>
      <sz val="10"/>
      <name val="Arial CE"/>
      <charset val="238"/>
    </font>
    <font>
      <sz val="10"/>
      <name val="Arial CE"/>
      <family val="2"/>
      <charset val="238"/>
    </font>
    <font>
      <sz val="10"/>
      <color indexed="10"/>
      <name val="Arial CE"/>
      <charset val="238"/>
    </font>
    <font>
      <sz val="10"/>
      <name val="Arial CE"/>
      <charset val="238"/>
    </font>
    <font>
      <b/>
      <sz val="14"/>
      <name val="Arial"/>
      <family val="2"/>
      <charset val="238"/>
    </font>
    <font>
      <u/>
      <sz val="10"/>
      <name val="Arial"/>
      <family val="2"/>
      <charset val="238"/>
    </font>
    <font>
      <b/>
      <sz val="11"/>
      <color indexed="8"/>
      <name val="Calibri"/>
      <family val="2"/>
      <charset val="238"/>
    </font>
    <font>
      <sz val="10"/>
      <color indexed="10"/>
      <name val="Arial"/>
      <family val="2"/>
      <charset val="238"/>
    </font>
    <font>
      <sz val="10"/>
      <color indexed="10"/>
      <name val="Arial CE"/>
      <family val="2"/>
      <charset val="238"/>
    </font>
    <font>
      <sz val="10"/>
      <color indexed="56"/>
      <name val="Arial CE"/>
      <family val="2"/>
      <charset val="238"/>
    </font>
    <font>
      <sz val="10"/>
      <color indexed="56"/>
      <name val="Arial"/>
      <family val="2"/>
      <charset val="238"/>
    </font>
    <font>
      <sz val="10"/>
      <color indexed="8"/>
      <name val="Arial"/>
      <family val="2"/>
      <charset val="238"/>
    </font>
    <font>
      <sz val="10"/>
      <name val="Times New Roman"/>
      <family val="1"/>
      <charset val="238"/>
    </font>
    <font>
      <sz val="10"/>
      <color indexed="8"/>
      <name val="Arial"/>
      <family val="2"/>
      <charset val="238"/>
    </font>
    <font>
      <b/>
      <sz val="12"/>
      <color indexed="8"/>
      <name val="Arial"/>
      <family val="2"/>
      <charset val="238"/>
    </font>
    <font>
      <b/>
      <sz val="11"/>
      <color indexed="8"/>
      <name val="Arial"/>
      <family val="2"/>
      <charset val="238"/>
    </font>
    <font>
      <sz val="10"/>
      <name val="PNP_Swiss"/>
      <charset val="238"/>
    </font>
    <font>
      <sz val="10"/>
      <color indexed="9"/>
      <name val="Arial"/>
      <family val="2"/>
      <charset val="238"/>
    </font>
    <font>
      <b/>
      <sz val="11"/>
      <name val="Arial"/>
      <family val="2"/>
      <charset val="238"/>
    </font>
    <font>
      <b/>
      <sz val="10"/>
      <color indexed="9"/>
      <name val="Arial"/>
      <family val="2"/>
      <charset val="238"/>
    </font>
    <font>
      <sz val="12"/>
      <name val="Arial"/>
      <family val="2"/>
      <charset val="238"/>
    </font>
    <font>
      <sz val="10"/>
      <name val="Antique Olive"/>
      <family val="2"/>
    </font>
    <font>
      <sz val="11"/>
      <color indexed="8"/>
      <name val="Calibri"/>
      <family val="2"/>
      <charset val="238"/>
    </font>
    <font>
      <sz val="10"/>
      <name val="Symbol"/>
      <family val="1"/>
      <charset val="2"/>
    </font>
    <font>
      <b/>
      <sz val="14"/>
      <name val="Times New Roman"/>
      <family val="1"/>
      <charset val="238"/>
    </font>
    <font>
      <b/>
      <sz val="10"/>
      <name val="Times New Roman"/>
      <family val="1"/>
      <charset val="238"/>
    </font>
    <font>
      <i/>
      <sz val="10"/>
      <name val="Times New Roman"/>
      <family val="1"/>
      <charset val="238"/>
    </font>
    <font>
      <sz val="11"/>
      <name val="Arial"/>
      <family val="2"/>
      <charset val="238"/>
    </font>
    <font>
      <sz val="11"/>
      <color indexed="8"/>
      <name val="Arial"/>
      <family val="2"/>
      <charset val="238"/>
    </font>
    <font>
      <u/>
      <sz val="10"/>
      <color indexed="8"/>
      <name val="Arial"/>
      <family val="2"/>
      <charset val="238"/>
    </font>
    <font>
      <b/>
      <sz val="10"/>
      <color indexed="10"/>
      <name val="Arial"/>
      <family val="2"/>
      <charset val="238"/>
    </font>
    <font>
      <sz val="11"/>
      <color indexed="8"/>
      <name val="Arial"/>
      <family val="2"/>
      <charset val="238"/>
    </font>
    <font>
      <b/>
      <sz val="11"/>
      <color indexed="8"/>
      <name val="Arial"/>
      <family val="2"/>
      <charset val="238"/>
    </font>
    <font>
      <sz val="8"/>
      <name val="Times New Roman"/>
      <family val="1"/>
      <charset val="238"/>
    </font>
    <font>
      <u/>
      <sz val="10"/>
      <name val="Arial CE"/>
      <charset val="238"/>
    </font>
    <font>
      <b/>
      <sz val="10"/>
      <name val="Arial CE"/>
      <family val="2"/>
      <charset val="238"/>
    </font>
    <font>
      <sz val="20"/>
      <name val="Swis721 BdOul BT"/>
      <family val="5"/>
    </font>
    <font>
      <sz val="18"/>
      <name val="Arial"/>
      <family val="2"/>
    </font>
    <font>
      <sz val="9.9499999999999993"/>
      <name val="Arial"/>
      <family val="2"/>
      <charset val="238"/>
    </font>
    <font>
      <vertAlign val="superscript"/>
      <sz val="9.9499999999999993"/>
      <name val="Arial"/>
      <family val="2"/>
      <charset val="238"/>
    </font>
    <font>
      <vertAlign val="superscript"/>
      <sz val="9.9"/>
      <name val="Arial"/>
      <family val="2"/>
      <charset val="238"/>
    </font>
    <font>
      <vertAlign val="subscript"/>
      <sz val="10"/>
      <name val="Arial"/>
      <family val="2"/>
      <charset val="238"/>
    </font>
    <font>
      <vertAlign val="superscript"/>
      <sz val="10"/>
      <name val="Arial"/>
      <family val="2"/>
      <charset val="238"/>
    </font>
    <font>
      <i/>
      <vertAlign val="superscript"/>
      <sz val="9.9499999999999993"/>
      <name val="Arial"/>
      <family val="2"/>
      <charset val="238"/>
    </font>
    <font>
      <i/>
      <sz val="9.9499999999999993"/>
      <name val="Arial"/>
      <family val="2"/>
      <charset val="238"/>
    </font>
    <font>
      <sz val="10"/>
      <name val="Arial"/>
      <family val="2"/>
      <charset val="238"/>
    </font>
    <font>
      <sz val="8"/>
      <name val="Arial"/>
      <family val="2"/>
      <charset val="238"/>
    </font>
    <font>
      <b/>
      <u/>
      <sz val="10"/>
      <name val="Times New Roman"/>
      <family val="1"/>
      <charset val="238"/>
    </font>
    <font>
      <b/>
      <i/>
      <sz val="10"/>
      <name val="Times New Roman"/>
      <family val="1"/>
      <charset val="238"/>
    </font>
    <font>
      <sz val="10"/>
      <name val="Arial"/>
      <family val="2"/>
    </font>
    <font>
      <sz val="10"/>
      <name val="Arial"/>
      <family val="2"/>
      <charset val="238"/>
    </font>
    <font>
      <vertAlign val="superscript"/>
      <sz val="10"/>
      <name val="Arial"/>
      <family val="2"/>
    </font>
    <font>
      <sz val="11"/>
      <color theme="1"/>
      <name val="Calibri"/>
      <family val="2"/>
      <charset val="238"/>
      <scheme val="minor"/>
    </font>
    <font>
      <sz val="10"/>
      <color theme="1"/>
      <name val="Arial"/>
      <family val="2"/>
      <charset val="238"/>
    </font>
    <font>
      <sz val="10"/>
      <color rgb="FF002060"/>
      <name val="Arial"/>
      <family val="2"/>
      <charset val="238"/>
    </font>
    <font>
      <sz val="10"/>
      <color rgb="FF002060"/>
      <name val="Arial CE"/>
      <family val="2"/>
      <charset val="238"/>
    </font>
    <font>
      <sz val="10"/>
      <color theme="1"/>
      <name val="Arial CE"/>
      <family val="2"/>
      <charset val="238"/>
    </font>
  </fonts>
  <fills count="9">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51"/>
        <bgColor indexed="64"/>
      </patternFill>
    </fill>
    <fill>
      <patternFill patternType="solid">
        <fgColor indexed="11"/>
        <bgColor indexed="64"/>
      </patternFill>
    </fill>
    <fill>
      <patternFill patternType="solid">
        <fgColor indexed="42"/>
        <bgColor indexed="64"/>
      </patternFill>
    </fill>
    <fill>
      <patternFill patternType="solid">
        <fgColor indexed="27"/>
        <bgColor indexed="64"/>
      </patternFill>
    </fill>
    <fill>
      <patternFill patternType="solid">
        <fgColor rgb="FFE5FFE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0" fontId="4" fillId="0" borderId="0"/>
    <xf numFmtId="0" fontId="57" fillId="0" borderId="0"/>
    <xf numFmtId="0" fontId="57" fillId="0" borderId="0"/>
    <xf numFmtId="0" fontId="1" fillId="0" borderId="0"/>
    <xf numFmtId="0" fontId="4"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27"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0" fillId="0" borderId="0" applyFont="0" applyFill="0" applyBorder="0" applyAlignment="0" applyProtection="0"/>
    <xf numFmtId="164" fontId="4" fillId="0" borderId="0" applyFont="0" applyFill="0" applyBorder="0" applyAlignment="0" applyProtection="0"/>
    <xf numFmtId="0" fontId="4" fillId="0" borderId="0"/>
  </cellStyleXfs>
  <cellXfs count="541">
    <xf numFmtId="0" fontId="0" fillId="0" borderId="0" xfId="0"/>
    <xf numFmtId="0" fontId="0" fillId="0" borderId="0" xfId="0" applyBorder="1" applyAlignment="1">
      <alignment horizontal="center" vertical="top"/>
    </xf>
    <xf numFmtId="0" fontId="0" fillId="0" borderId="0" xfId="0" applyBorder="1"/>
    <xf numFmtId="0" fontId="4" fillId="0" borderId="0" xfId="0" applyFont="1" applyBorder="1"/>
    <xf numFmtId="0" fontId="2" fillId="0" borderId="0" xfId="0" applyFont="1" applyBorder="1" applyAlignment="1">
      <alignment horizontal="center" vertical="top"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Alignment="1">
      <alignment horizontal="center" vertical="top" wrapText="1"/>
    </xf>
    <xf numFmtId="4" fontId="6" fillId="0" borderId="0" xfId="0" applyNumberFormat="1" applyFont="1" applyAlignment="1">
      <alignment horizontal="right"/>
    </xf>
    <xf numFmtId="0" fontId="0" fillId="0" borderId="0" xfId="0" applyFont="1" applyAlignment="1">
      <alignment horizontal="center" vertical="top" wrapText="1"/>
    </xf>
    <xf numFmtId="0" fontId="0" fillId="0" borderId="0" xfId="0" applyFont="1"/>
    <xf numFmtId="4" fontId="4" fillId="0" borderId="0" xfId="0" applyNumberFormat="1" applyFont="1" applyAlignment="1">
      <alignment horizontal="right"/>
    </xf>
    <xf numFmtId="0" fontId="7" fillId="0" borderId="0" xfId="0" applyFont="1" applyAlignment="1">
      <alignment horizontal="center" vertical="top" wrapText="1"/>
    </xf>
    <xf numFmtId="0" fontId="7" fillId="0" borderId="0" xfId="0" applyFont="1"/>
    <xf numFmtId="0" fontId="5" fillId="0" borderId="0" xfId="0" applyFont="1" applyAlignment="1">
      <alignment horizontal="center" vertical="top" wrapText="1"/>
    </xf>
    <xf numFmtId="0" fontId="8" fillId="0" borderId="0" xfId="0" applyFont="1"/>
    <xf numFmtId="4" fontId="8" fillId="0" borderId="0" xfId="0" applyNumberFormat="1" applyFont="1" applyAlignment="1">
      <alignment horizontal="right"/>
    </xf>
    <xf numFmtId="0" fontId="8" fillId="0" borderId="0" xfId="0" applyFont="1" applyFill="1"/>
    <xf numFmtId="0" fontId="7" fillId="0" borderId="0" xfId="0" applyFont="1" applyAlignment="1">
      <alignment horizontal="center" vertical="top"/>
    </xf>
    <xf numFmtId="0" fontId="7" fillId="0" borderId="0" xfId="0" applyFont="1" applyFill="1" applyAlignment="1">
      <alignment horizontal="center" vertical="top"/>
    </xf>
    <xf numFmtId="4" fontId="5" fillId="0" borderId="0" xfId="0" applyNumberFormat="1" applyFont="1" applyFill="1"/>
    <xf numFmtId="0" fontId="8" fillId="0" borderId="0" xfId="0" applyFont="1" applyAlignment="1">
      <alignment horizontal="center" vertical="top"/>
    </xf>
    <xf numFmtId="0" fontId="4" fillId="0" borderId="0" xfId="0" applyFont="1"/>
    <xf numFmtId="0" fontId="5" fillId="0" borderId="0" xfId="0" applyFont="1" applyAlignment="1">
      <alignment horizontal="center" vertical="top"/>
    </xf>
    <xf numFmtId="4" fontId="8" fillId="0" borderId="0" xfId="0" applyNumberFormat="1" applyFont="1"/>
    <xf numFmtId="2" fontId="8" fillId="0" borderId="0" xfId="0" applyNumberFormat="1" applyFont="1"/>
    <xf numFmtId="4" fontId="5" fillId="0" borderId="0" xfId="0" applyNumberFormat="1" applyFont="1"/>
    <xf numFmtId="0" fontId="5" fillId="0" borderId="0" xfId="0" applyFont="1"/>
    <xf numFmtId="0" fontId="0" fillId="0" borderId="0" xfId="0" applyAlignment="1">
      <alignment horizontal="center" vertical="top"/>
    </xf>
    <xf numFmtId="0" fontId="57" fillId="0" borderId="0" xfId="2"/>
    <xf numFmtId="49" fontId="0" fillId="0" borderId="0" xfId="0" applyNumberFormat="1" applyAlignment="1">
      <alignment wrapText="1"/>
    </xf>
    <xf numFmtId="49" fontId="0" fillId="0" borderId="0" xfId="0" applyNumberFormat="1"/>
    <xf numFmtId="49" fontId="0" fillId="0" borderId="0" xfId="0" applyNumberFormat="1" applyAlignment="1">
      <alignment vertical="top" wrapText="1"/>
    </xf>
    <xf numFmtId="49" fontId="4" fillId="0" borderId="0" xfId="0" applyNumberFormat="1" applyFont="1" applyAlignment="1">
      <alignment wrapText="1"/>
    </xf>
    <xf numFmtId="49" fontId="4" fillId="0" borderId="0" xfId="0" quotePrefix="1" applyNumberFormat="1" applyFont="1" applyAlignment="1">
      <alignment vertical="top" wrapText="1"/>
    </xf>
    <xf numFmtId="49" fontId="4" fillId="0" borderId="0" xfId="0" applyNumberFormat="1" applyFont="1"/>
    <xf numFmtId="49" fontId="2" fillId="0" borderId="0" xfId="0" applyNumberFormat="1" applyFont="1"/>
    <xf numFmtId="0" fontId="18" fillId="0" borderId="0" xfId="5" applyFont="1" applyAlignment="1">
      <alignment horizontal="right" vertical="top"/>
    </xf>
    <xf numFmtId="0" fontId="18" fillId="0" borderId="0" xfId="5" applyFont="1"/>
    <xf numFmtId="0" fontId="18" fillId="0" borderId="0" xfId="5" applyFont="1" applyFill="1" applyBorder="1"/>
    <xf numFmtId="0" fontId="19" fillId="0" borderId="0" xfId="5" applyFont="1" applyAlignment="1">
      <alignment horizontal="justify" vertical="top"/>
    </xf>
    <xf numFmtId="0" fontId="20" fillId="0" borderId="0" xfId="5" applyFont="1" applyAlignment="1">
      <alignment horizontal="justify" vertical="top"/>
    </xf>
    <xf numFmtId="0" fontId="4" fillId="0" borderId="0" xfId="5" applyFont="1" applyAlignment="1">
      <alignment horizontal="right" vertical="top"/>
    </xf>
    <xf numFmtId="0" fontId="4" fillId="0" borderId="0" xfId="5" applyFont="1" applyAlignment="1">
      <alignment horizontal="justify" vertical="top"/>
    </xf>
    <xf numFmtId="0" fontId="4" fillId="0" borderId="0" xfId="5" applyFont="1"/>
    <xf numFmtId="0" fontId="4" fillId="0" borderId="0" xfId="5" applyFont="1" applyFill="1" applyBorder="1"/>
    <xf numFmtId="0" fontId="22" fillId="0" borderId="0" xfId="5" applyFont="1" applyAlignment="1">
      <alignment horizontal="right" vertical="top"/>
    </xf>
    <xf numFmtId="0" fontId="22" fillId="0" borderId="0" xfId="5" applyFont="1" applyAlignment="1">
      <alignment horizontal="justify" vertical="top"/>
    </xf>
    <xf numFmtId="0" fontId="22" fillId="0" borderId="0" xfId="5" applyFont="1"/>
    <xf numFmtId="0" fontId="22" fillId="0" borderId="0" xfId="5" applyFont="1" applyFill="1" applyBorder="1"/>
    <xf numFmtId="0" fontId="25" fillId="0" borderId="0" xfId="5" applyFont="1" applyAlignment="1">
      <alignment horizontal="right" vertical="top"/>
    </xf>
    <xf numFmtId="0" fontId="4" fillId="0" borderId="0" xfId="5"/>
    <xf numFmtId="0" fontId="4" fillId="0" borderId="0" xfId="5" applyFont="1" applyFill="1"/>
    <xf numFmtId="0" fontId="26" fillId="0" borderId="0" xfId="5" applyFont="1" applyAlignment="1">
      <alignment horizontal="right" vertical="top"/>
    </xf>
    <xf numFmtId="0" fontId="21" fillId="0" borderId="0" xfId="5" applyFont="1" applyAlignment="1">
      <alignment horizontal="justify" vertical="top"/>
    </xf>
    <xf numFmtId="0" fontId="21" fillId="0" borderId="0" xfId="5" applyFont="1"/>
    <xf numFmtId="0" fontId="22" fillId="0" borderId="0" xfId="5" applyFont="1" applyAlignment="1">
      <alignment horizontal="left"/>
    </xf>
    <xf numFmtId="0" fontId="24" fillId="0" borderId="0" xfId="5" applyFont="1" applyAlignment="1">
      <alignment horizontal="justify" vertical="top"/>
    </xf>
    <xf numFmtId="0" fontId="4" fillId="0" borderId="0" xfId="5" applyFont="1" applyAlignment="1">
      <alignment horizontal="right"/>
    </xf>
    <xf numFmtId="0" fontId="4" fillId="0" borderId="0" xfId="5" applyFill="1" applyBorder="1"/>
    <xf numFmtId="0" fontId="4" fillId="0" borderId="0" xfId="36"/>
    <xf numFmtId="0" fontId="18" fillId="0" borderId="0" xfId="36" applyFont="1" applyAlignment="1">
      <alignment horizontal="right"/>
    </xf>
    <xf numFmtId="0" fontId="17" fillId="0" borderId="0" xfId="5" applyFont="1" applyAlignment="1">
      <alignment horizontal="center" vertical="top" wrapText="1"/>
    </xf>
    <xf numFmtId="0" fontId="30" fillId="2" borderId="1" xfId="5" applyFont="1" applyFill="1" applyBorder="1" applyAlignment="1">
      <alignment horizontal="center" vertical="top" wrapText="1"/>
    </xf>
    <xf numFmtId="0" fontId="31" fillId="0" borderId="0" xfId="5" applyFont="1" applyAlignment="1">
      <alignment horizontal="center" vertical="top" wrapText="1"/>
    </xf>
    <xf numFmtId="0" fontId="31" fillId="0" borderId="0" xfId="5" applyFont="1"/>
    <xf numFmtId="0" fontId="31" fillId="0" borderId="0" xfId="5" applyFont="1" applyAlignment="1">
      <alignment horizontal="center"/>
    </xf>
    <xf numFmtId="0" fontId="17" fillId="0" borderId="0" xfId="5" applyFont="1" applyAlignment="1">
      <alignment horizontal="center"/>
    </xf>
    <xf numFmtId="0" fontId="17" fillId="0" borderId="1" xfId="5" applyFont="1" applyBorder="1" applyAlignment="1">
      <alignment horizontal="center" vertical="top" wrapText="1"/>
    </xf>
    <xf numFmtId="0" fontId="17" fillId="0" borderId="2" xfId="5" applyFont="1" applyBorder="1" applyAlignment="1">
      <alignment horizontal="center" vertical="top" wrapText="1"/>
    </xf>
    <xf numFmtId="0" fontId="17" fillId="0" borderId="1" xfId="5" applyFont="1" applyBorder="1" applyAlignment="1">
      <alignment horizontal="center" wrapText="1"/>
    </xf>
    <xf numFmtId="0" fontId="17" fillId="0" borderId="2" xfId="5" applyFont="1" applyBorder="1" applyAlignment="1">
      <alignment horizontal="center" wrapText="1"/>
    </xf>
    <xf numFmtId="0" fontId="17" fillId="0" borderId="0" xfId="5" applyFont="1" applyBorder="1" applyAlignment="1">
      <alignment horizontal="center" wrapText="1"/>
    </xf>
    <xf numFmtId="164" fontId="17" fillId="0" borderId="0" xfId="43" applyFont="1" applyAlignment="1">
      <alignment horizontal="right"/>
    </xf>
    <xf numFmtId="0" fontId="17" fillId="0" borderId="0" xfId="5" applyFont="1" applyBorder="1" applyAlignment="1">
      <alignment horizontal="center"/>
    </xf>
    <xf numFmtId="0" fontId="17" fillId="0" borderId="0" xfId="5" applyFont="1" applyBorder="1" applyAlignment="1">
      <alignment horizontal="left" vertical="top" wrapText="1"/>
    </xf>
    <xf numFmtId="4" fontId="17" fillId="0" borderId="0" xfId="5" applyNumberFormat="1" applyFont="1" applyAlignment="1">
      <alignment horizontal="right"/>
    </xf>
    <xf numFmtId="0" fontId="17" fillId="0" borderId="0" xfId="5" applyFont="1"/>
    <xf numFmtId="0" fontId="30" fillId="0" borderId="0" xfId="5" applyFont="1" applyBorder="1" applyAlignment="1">
      <alignment horizontal="center" wrapText="1"/>
    </xf>
    <xf numFmtId="0" fontId="30" fillId="2" borderId="1" xfId="5" applyFont="1" applyFill="1" applyBorder="1" applyAlignment="1">
      <alignment horizontal="left" vertical="top" wrapText="1"/>
    </xf>
    <xf numFmtId="0" fontId="30" fillId="2" borderId="1" xfId="5" applyFont="1" applyFill="1" applyBorder="1" applyAlignment="1">
      <alignment horizontal="center" wrapText="1"/>
    </xf>
    <xf numFmtId="164" fontId="30" fillId="2" borderId="1" xfId="43" applyFont="1" applyFill="1" applyBorder="1" applyAlignment="1">
      <alignment horizontal="right" wrapText="1"/>
    </xf>
    <xf numFmtId="0" fontId="30" fillId="0" borderId="0" xfId="5" applyFont="1" applyBorder="1" applyAlignment="1">
      <alignment horizontal="center" vertical="top" wrapText="1"/>
    </xf>
    <xf numFmtId="0" fontId="30" fillId="0" borderId="0" xfId="5" applyFont="1" applyBorder="1" applyAlignment="1">
      <alignment horizontal="justify" vertical="top" wrapText="1"/>
    </xf>
    <xf numFmtId="164" fontId="30" fillId="0" borderId="0" xfId="43" applyFont="1" applyBorder="1" applyAlignment="1">
      <alignment wrapText="1"/>
    </xf>
    <xf numFmtId="0" fontId="17" fillId="0" borderId="0" xfId="5" applyFont="1" applyBorder="1" applyAlignment="1">
      <alignment horizontal="center" vertical="top" wrapText="1"/>
    </xf>
    <xf numFmtId="164" fontId="17" fillId="0" borderId="0" xfId="43" applyFont="1" applyBorder="1" applyAlignment="1">
      <alignment horizontal="right" wrapText="1"/>
    </xf>
    <xf numFmtId="0" fontId="17" fillId="0" borderId="0" xfId="5" applyFont="1" applyBorder="1" applyAlignment="1">
      <alignment vertical="top" wrapText="1"/>
    </xf>
    <xf numFmtId="0" fontId="30" fillId="0" borderId="0" xfId="5" applyFont="1" applyAlignment="1">
      <alignment vertical="top" wrapText="1"/>
    </xf>
    <xf numFmtId="164" fontId="17" fillId="0" borderId="0" xfId="43" applyFont="1" applyBorder="1" applyAlignment="1">
      <alignment horizontal="center" wrapText="1"/>
    </xf>
    <xf numFmtId="164" fontId="17" fillId="0" borderId="0" xfId="43" applyFont="1" applyAlignment="1">
      <alignment horizontal="center"/>
    </xf>
    <xf numFmtId="0" fontId="30" fillId="2" borderId="3" xfId="5" applyFont="1" applyFill="1" applyBorder="1" applyAlignment="1">
      <alignment horizontal="center" vertical="top" wrapText="1"/>
    </xf>
    <xf numFmtId="0" fontId="30" fillId="2" borderId="4" xfId="5" applyFont="1" applyFill="1" applyBorder="1" applyAlignment="1">
      <alignment vertical="top" wrapText="1"/>
    </xf>
    <xf numFmtId="0" fontId="30" fillId="2" borderId="5" xfId="5" applyFont="1" applyFill="1" applyBorder="1" applyAlignment="1">
      <alignment vertical="top" wrapText="1"/>
    </xf>
    <xf numFmtId="0" fontId="30" fillId="0" borderId="0" xfId="5" applyFont="1" applyFill="1" applyBorder="1" applyAlignment="1">
      <alignment horizontal="center" vertical="top" wrapText="1"/>
    </xf>
    <xf numFmtId="0" fontId="17" fillId="0" borderId="0" xfId="5" applyFont="1" applyFill="1" applyBorder="1" applyAlignment="1">
      <alignment horizontal="center"/>
    </xf>
    <xf numFmtId="0" fontId="4" fillId="0" borderId="0" xfId="5" applyFill="1"/>
    <xf numFmtId="164" fontId="30" fillId="2" borderId="5" xfId="43" applyFont="1" applyFill="1" applyBorder="1" applyAlignment="1" applyProtection="1">
      <alignment horizontal="center" wrapText="1"/>
    </xf>
    <xf numFmtId="164" fontId="30" fillId="2" borderId="5" xfId="43" applyFont="1" applyFill="1" applyBorder="1" applyAlignment="1" applyProtection="1">
      <alignment wrapText="1"/>
    </xf>
    <xf numFmtId="164" fontId="30" fillId="2" borderId="6" xfId="43" applyFont="1" applyFill="1" applyBorder="1" applyAlignment="1" applyProtection="1">
      <alignment horizontal="right" wrapText="1"/>
    </xf>
    <xf numFmtId="164" fontId="30" fillId="2" borderId="2" xfId="43" applyFont="1" applyFill="1" applyBorder="1" applyAlignment="1">
      <alignment horizontal="right" wrapText="1"/>
    </xf>
    <xf numFmtId="0" fontId="30" fillId="0" borderId="0" xfId="5" applyFont="1" applyFill="1" applyBorder="1" applyAlignment="1">
      <alignment wrapText="1"/>
    </xf>
    <xf numFmtId="164" fontId="30" fillId="0" borderId="0" xfId="43" applyFont="1" applyFill="1" applyBorder="1" applyAlignment="1" applyProtection="1">
      <alignment horizontal="center" wrapText="1"/>
    </xf>
    <xf numFmtId="164" fontId="30" fillId="0" borderId="0" xfId="43" applyFont="1" applyFill="1" applyBorder="1" applyAlignment="1" applyProtection="1">
      <alignment wrapText="1"/>
    </xf>
    <xf numFmtId="164" fontId="30" fillId="0" borderId="0" xfId="43" applyFont="1" applyFill="1" applyBorder="1" applyAlignment="1">
      <alignment horizontal="center" wrapText="1"/>
    </xf>
    <xf numFmtId="0" fontId="30" fillId="3" borderId="1" xfId="5" applyFont="1" applyFill="1" applyBorder="1" applyAlignment="1">
      <alignment horizontal="center" vertical="top" wrapText="1"/>
    </xf>
    <xf numFmtId="164" fontId="17" fillId="0" borderId="0" xfId="43" applyFont="1" applyBorder="1" applyAlignment="1">
      <alignment horizontal="right"/>
    </xf>
    <xf numFmtId="0" fontId="30" fillId="0" borderId="0" xfId="5" applyFont="1" applyFill="1" applyBorder="1" applyAlignment="1">
      <alignment horizontal="center" wrapText="1"/>
    </xf>
    <xf numFmtId="0" fontId="4" fillId="0" borderId="0" xfId="5" applyAlignment="1">
      <alignment horizontal="center" vertical="top" wrapText="1"/>
    </xf>
    <xf numFmtId="0" fontId="4" fillId="0" borderId="0" xfId="5" applyAlignment="1">
      <alignment horizontal="center"/>
    </xf>
    <xf numFmtId="164" fontId="17" fillId="0" borderId="0" xfId="43" applyFont="1" applyFill="1" applyBorder="1" applyAlignment="1"/>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7" fillId="2" borderId="7" xfId="0" applyFont="1" applyFill="1" applyBorder="1"/>
    <xf numFmtId="4" fontId="8" fillId="2" borderId="7" xfId="0" applyNumberFormat="1" applyFont="1" applyFill="1" applyBorder="1" applyAlignment="1">
      <alignment horizontal="right"/>
    </xf>
    <xf numFmtId="4" fontId="8" fillId="2" borderId="2" xfId="0" applyNumberFormat="1" applyFont="1" applyFill="1" applyBorder="1" applyAlignment="1">
      <alignment horizontal="right"/>
    </xf>
    <xf numFmtId="0" fontId="8" fillId="2" borderId="7" xfId="0" applyFont="1" applyFill="1" applyBorder="1"/>
    <xf numFmtId="4" fontId="5" fillId="2" borderId="2" xfId="0" applyNumberFormat="1" applyFont="1" applyFill="1" applyBorder="1"/>
    <xf numFmtId="0" fontId="5" fillId="2" borderId="1" xfId="0" applyFont="1" applyFill="1" applyBorder="1" applyAlignment="1">
      <alignment horizontal="center" vertical="top" wrapText="1"/>
    </xf>
    <xf numFmtId="0" fontId="4" fillId="2" borderId="7" xfId="0" applyFont="1" applyFill="1" applyBorder="1"/>
    <xf numFmtId="4" fontId="4" fillId="2" borderId="7" xfId="0" applyNumberFormat="1" applyFont="1" applyFill="1" applyBorder="1" applyAlignment="1">
      <alignment horizontal="right"/>
    </xf>
    <xf numFmtId="4" fontId="6" fillId="2" borderId="2" xfId="0" applyNumberFormat="1" applyFont="1" applyFill="1" applyBorder="1" applyAlignment="1">
      <alignment horizontal="right"/>
    </xf>
    <xf numFmtId="0" fontId="8" fillId="3" borderId="8" xfId="0" applyFont="1" applyFill="1" applyBorder="1" applyAlignment="1">
      <alignment horizontal="center" vertical="top"/>
    </xf>
    <xf numFmtId="0" fontId="8" fillId="3" borderId="7" xfId="0" applyFont="1" applyFill="1" applyBorder="1"/>
    <xf numFmtId="2" fontId="8" fillId="3" borderId="7" xfId="0" applyNumberFormat="1" applyFont="1" applyFill="1" applyBorder="1"/>
    <xf numFmtId="0" fontId="5" fillId="2" borderId="1" xfId="0" applyFont="1" applyFill="1" applyBorder="1" applyAlignment="1">
      <alignment horizontal="center" vertical="top"/>
    </xf>
    <xf numFmtId="2" fontId="8" fillId="2" borderId="7" xfId="0" applyNumberFormat="1" applyFont="1" applyFill="1" applyBorder="1"/>
    <xf numFmtId="4" fontId="4" fillId="0" borderId="0" xfId="5" applyNumberFormat="1"/>
    <xf numFmtId="4" fontId="4" fillId="0" borderId="0" xfId="5" applyNumberFormat="1" applyFill="1" applyBorder="1"/>
    <xf numFmtId="4" fontId="18" fillId="0" borderId="0" xfId="5" applyNumberFormat="1" applyFont="1" applyFill="1" applyBorder="1"/>
    <xf numFmtId="0" fontId="20" fillId="2" borderId="1" xfId="5" applyFont="1" applyFill="1" applyBorder="1" applyAlignment="1">
      <alignment horizontal="center" vertical="center"/>
    </xf>
    <xf numFmtId="0" fontId="23" fillId="2" borderId="7" xfId="5" applyFont="1" applyFill="1" applyBorder="1" applyAlignment="1">
      <alignment horizontal="right" vertical="top"/>
    </xf>
    <xf numFmtId="0" fontId="32" fillId="2" borderId="7" xfId="5" applyFont="1" applyFill="1" applyBorder="1"/>
    <xf numFmtId="4" fontId="20" fillId="2" borderId="2" xfId="5" applyNumberFormat="1" applyFont="1" applyFill="1" applyBorder="1"/>
    <xf numFmtId="0" fontId="32" fillId="0" borderId="0" xfId="5" applyFont="1" applyFill="1" applyBorder="1"/>
    <xf numFmtId="0" fontId="32" fillId="0" borderId="0" xfId="5" applyFont="1"/>
    <xf numFmtId="4" fontId="20" fillId="4" borderId="2" xfId="5" applyNumberFormat="1" applyFont="1" applyFill="1" applyBorder="1"/>
    <xf numFmtId="4" fontId="33" fillId="2" borderId="2" xfId="5" applyNumberFormat="1" applyFont="1" applyFill="1" applyBorder="1"/>
    <xf numFmtId="0" fontId="23" fillId="0" borderId="0" xfId="5" applyFont="1"/>
    <xf numFmtId="0" fontId="23" fillId="0" borderId="0" xfId="5" applyFont="1" applyFill="1" applyBorder="1"/>
    <xf numFmtId="0" fontId="23" fillId="0" borderId="0" xfId="5" applyFont="1" applyFill="1" applyBorder="1" applyAlignment="1">
      <alignment horizontal="center" vertical="center"/>
    </xf>
    <xf numFmtId="0" fontId="23" fillId="0" borderId="0" xfId="5" applyFont="1" applyAlignment="1">
      <alignment horizontal="center" vertical="center"/>
    </xf>
    <xf numFmtId="0" fontId="23" fillId="0" borderId="0" xfId="5" applyFont="1" applyAlignment="1">
      <alignment horizontal="left" vertical="center"/>
    </xf>
    <xf numFmtId="0" fontId="23" fillId="0" borderId="0" xfId="5" applyFont="1" applyFill="1" applyBorder="1" applyAlignment="1">
      <alignment horizontal="left" vertical="center"/>
    </xf>
    <xf numFmtId="0" fontId="23" fillId="4" borderId="8" xfId="5" applyFont="1" applyFill="1" applyBorder="1" applyAlignment="1">
      <alignment horizontal="center" vertical="center"/>
    </xf>
    <xf numFmtId="0" fontId="23" fillId="4" borderId="7" xfId="5" applyFont="1" applyFill="1" applyBorder="1" applyAlignment="1">
      <alignment horizontal="left" vertical="center"/>
    </xf>
    <xf numFmtId="0" fontId="23" fillId="4" borderId="1" xfId="5" applyFont="1" applyFill="1" applyBorder="1" applyAlignment="1">
      <alignment horizontal="center" vertical="center"/>
    </xf>
    <xf numFmtId="4" fontId="4" fillId="0" borderId="0" xfId="5" applyNumberFormat="1" applyFill="1"/>
    <xf numFmtId="4" fontId="18" fillId="0" borderId="0" xfId="5" applyNumberFormat="1" applyFont="1" applyFill="1"/>
    <xf numFmtId="4" fontId="4" fillId="0" borderId="0" xfId="5" applyNumberFormat="1" applyFont="1" applyFill="1"/>
    <xf numFmtId="4" fontId="22" fillId="0" borderId="0" xfId="5" applyNumberFormat="1" applyFont="1" applyFill="1"/>
    <xf numFmtId="4" fontId="32" fillId="2" borderId="7" xfId="5" applyNumberFormat="1" applyFont="1" applyFill="1" applyBorder="1"/>
    <xf numFmtId="49" fontId="23" fillId="5" borderId="0" xfId="0" applyNumberFormat="1" applyFont="1" applyFill="1" applyAlignment="1">
      <alignment horizontal="left"/>
    </xf>
    <xf numFmtId="49" fontId="2" fillId="2" borderId="0" xfId="0" applyNumberFormat="1" applyFont="1" applyFill="1"/>
    <xf numFmtId="49" fontId="2" fillId="4" borderId="0" xfId="0" applyNumberFormat="1" applyFont="1" applyFill="1"/>
    <xf numFmtId="49" fontId="2" fillId="2" borderId="0" xfId="0" applyNumberFormat="1" applyFont="1" applyFill="1" applyAlignment="1">
      <alignment vertical="top" wrapText="1"/>
    </xf>
    <xf numFmtId="0" fontId="2" fillId="0" borderId="0" xfId="0" applyFont="1"/>
    <xf numFmtId="49" fontId="2" fillId="2" borderId="0" xfId="0" applyNumberFormat="1" applyFont="1" applyFill="1" applyAlignment="1">
      <alignment wrapText="1"/>
    </xf>
    <xf numFmtId="49" fontId="35" fillId="0" borderId="9" xfId="0" applyNumberFormat="1" applyFont="1" applyBorder="1" applyAlignment="1">
      <alignment horizontal="center" vertical="center" wrapText="1"/>
    </xf>
    <xf numFmtId="0" fontId="9" fillId="0" borderId="0" xfId="5" applyFont="1" applyFill="1" applyBorder="1" applyAlignment="1">
      <alignment horizontal="center" vertical="center" wrapText="1"/>
    </xf>
    <xf numFmtId="0" fontId="4" fillId="0" borderId="0" xfId="0" applyFont="1" applyFill="1" applyBorder="1" applyAlignment="1">
      <alignment horizontal="center" vertical="center" wrapText="1"/>
    </xf>
    <xf numFmtId="0" fontId="57" fillId="0" borderId="0" xfId="2" applyFill="1"/>
    <xf numFmtId="0" fontId="11" fillId="0" borderId="0" xfId="2" applyFont="1" applyFill="1"/>
    <xf numFmtId="0" fontId="23" fillId="3" borderId="1" xfId="5" applyFont="1" applyFill="1" applyBorder="1" applyAlignment="1">
      <alignment horizontal="center" vertical="center" wrapText="1"/>
    </xf>
    <xf numFmtId="0" fontId="23" fillId="5" borderId="1" xfId="5" applyFont="1" applyFill="1" applyBorder="1" applyAlignment="1">
      <alignment horizontal="center" vertical="center" wrapText="1"/>
    </xf>
    <xf numFmtId="0" fontId="36" fillId="0" borderId="0" xfId="2" applyFont="1"/>
    <xf numFmtId="0" fontId="38" fillId="0" borderId="1" xfId="5" applyFont="1" applyBorder="1" applyAlignment="1">
      <alignment horizontal="center" vertical="top" wrapText="1"/>
    </xf>
    <xf numFmtId="0" fontId="38" fillId="0" borderId="2" xfId="5" applyFont="1" applyBorder="1" applyAlignment="1">
      <alignment horizontal="center" vertical="top" wrapText="1"/>
    </xf>
    <xf numFmtId="4" fontId="38" fillId="0" borderId="2" xfId="5" applyNumberFormat="1" applyFont="1" applyBorder="1" applyAlignment="1">
      <alignment horizontal="center" vertical="top" wrapText="1"/>
    </xf>
    <xf numFmtId="4" fontId="38" fillId="0" borderId="2" xfId="43" applyNumberFormat="1" applyFont="1" applyBorder="1" applyAlignment="1">
      <alignment horizontal="center" vertical="top" wrapText="1"/>
    </xf>
    <xf numFmtId="0" fontId="38" fillId="0" borderId="1" xfId="5" applyFont="1" applyBorder="1" applyAlignment="1">
      <alignment horizontal="center" wrapText="1"/>
    </xf>
    <xf numFmtId="0" fontId="38" fillId="0" borderId="2" xfId="5" applyFont="1" applyBorder="1" applyAlignment="1">
      <alignment horizontal="center" wrapText="1"/>
    </xf>
    <xf numFmtId="4" fontId="23" fillId="4" borderId="7" xfId="5" applyNumberFormat="1" applyFont="1" applyFill="1" applyBorder="1" applyAlignment="1">
      <alignment horizontal="left" vertical="center"/>
    </xf>
    <xf numFmtId="4" fontId="23" fillId="4" borderId="7" xfId="5" applyNumberFormat="1" applyFont="1" applyFill="1" applyBorder="1"/>
    <xf numFmtId="166" fontId="23" fillId="5" borderId="1" xfId="0" applyNumberFormat="1" applyFont="1" applyFill="1" applyBorder="1" applyAlignment="1">
      <alignment horizontal="right" vertical="center" wrapText="1"/>
    </xf>
    <xf numFmtId="166" fontId="23" fillId="3" borderId="1" xfId="0" applyNumberFormat="1" applyFont="1" applyFill="1" applyBorder="1" applyAlignment="1">
      <alignment horizontal="right" vertical="center" wrapText="1"/>
    </xf>
    <xf numFmtId="166" fontId="11" fillId="0" borderId="0" xfId="2" applyNumberFormat="1" applyFont="1" applyAlignment="1">
      <alignment horizontal="right"/>
    </xf>
    <xf numFmtId="166" fontId="37" fillId="0" borderId="1" xfId="2" applyNumberFormat="1" applyFont="1" applyBorder="1" applyAlignment="1">
      <alignment horizontal="right"/>
    </xf>
    <xf numFmtId="166" fontId="23" fillId="4" borderId="1" xfId="0" applyNumberFormat="1" applyFont="1" applyFill="1" applyBorder="1" applyAlignment="1">
      <alignment horizontal="right" vertical="center" wrapText="1"/>
    </xf>
    <xf numFmtId="166" fontId="4" fillId="0" borderId="0" xfId="0" applyNumberFormat="1" applyFont="1" applyBorder="1" applyAlignment="1">
      <alignment horizontal="right" vertical="center" wrapText="1"/>
    </xf>
    <xf numFmtId="166" fontId="57" fillId="0" borderId="0" xfId="2" applyNumberFormat="1" applyAlignment="1">
      <alignment horizontal="right"/>
    </xf>
    <xf numFmtId="166" fontId="5" fillId="2" borderId="1" xfId="0" applyNumberFormat="1" applyFont="1" applyFill="1" applyBorder="1"/>
    <xf numFmtId="166" fontId="5" fillId="3" borderId="1" xfId="0" applyNumberFormat="1" applyFont="1" applyFill="1" applyBorder="1"/>
    <xf numFmtId="0" fontId="40" fillId="0" borderId="0" xfId="5" applyFont="1" applyFill="1" applyBorder="1" applyAlignment="1">
      <alignment horizontal="left" vertical="top"/>
    </xf>
    <xf numFmtId="0" fontId="6" fillId="0" borderId="0" xfId="5" applyFont="1" applyFill="1" applyBorder="1" applyAlignment="1">
      <alignment horizontal="left" vertical="top" wrapText="1"/>
    </xf>
    <xf numFmtId="0" fontId="6" fillId="0" borderId="0" xfId="5" applyFont="1" applyFill="1" applyBorder="1" applyAlignment="1">
      <alignment horizontal="center" vertical="center"/>
    </xf>
    <xf numFmtId="2" fontId="6" fillId="0" borderId="0" xfId="5" applyNumberFormat="1" applyFont="1" applyFill="1" applyBorder="1" applyAlignment="1">
      <alignment horizontal="center" vertical="center"/>
    </xf>
    <xf numFmtId="0" fontId="6" fillId="0" borderId="0" xfId="5" applyFont="1" applyFill="1" applyBorder="1"/>
    <xf numFmtId="0" fontId="40" fillId="0" borderId="0" xfId="5" applyFont="1" applyFill="1" applyBorder="1" applyAlignment="1">
      <alignment horizontal="right" vertical="top"/>
    </xf>
    <xf numFmtId="0" fontId="42" fillId="0" borderId="0" xfId="5" applyFont="1" applyFill="1" applyAlignment="1">
      <alignment horizontal="right"/>
    </xf>
    <xf numFmtId="0" fontId="40" fillId="0" borderId="0" xfId="5" quotePrefix="1" applyFont="1" applyFill="1" applyBorder="1" applyAlignment="1">
      <alignment horizontal="left" vertical="center"/>
    </xf>
    <xf numFmtId="0" fontId="40" fillId="0" borderId="0" xfId="5" applyFont="1" applyFill="1" applyBorder="1" applyAlignment="1">
      <alignment horizontal="right" vertical="center" wrapText="1"/>
    </xf>
    <xf numFmtId="0" fontId="40" fillId="0" borderId="10" xfId="5" applyFont="1" applyFill="1" applyBorder="1" applyAlignment="1">
      <alignment horizontal="right" vertical="center"/>
    </xf>
    <xf numFmtId="2" fontId="40" fillId="0" borderId="11" xfId="5" applyNumberFormat="1" applyFont="1" applyFill="1" applyBorder="1" applyAlignment="1">
      <alignment vertical="center" wrapText="1"/>
    </xf>
    <xf numFmtId="0" fontId="6" fillId="0" borderId="12" xfId="5" applyFont="1" applyFill="1" applyBorder="1"/>
    <xf numFmtId="0" fontId="40" fillId="0" borderId="13" xfId="5" applyFont="1" applyFill="1" applyBorder="1" applyAlignment="1">
      <alignment horizontal="right" vertical="center"/>
    </xf>
    <xf numFmtId="0" fontId="40" fillId="0" borderId="14" xfId="5" applyFont="1" applyFill="1" applyBorder="1" applyAlignment="1">
      <alignment horizontal="right" vertical="center"/>
    </xf>
    <xf numFmtId="2" fontId="40" fillId="0" borderId="15" xfId="5" applyNumberFormat="1" applyFont="1" applyFill="1" applyBorder="1" applyAlignment="1">
      <alignment vertical="center" wrapText="1"/>
    </xf>
    <xf numFmtId="0" fontId="6" fillId="0" borderId="16" xfId="5" applyFont="1" applyFill="1" applyBorder="1"/>
    <xf numFmtId="0" fontId="40" fillId="0" borderId="17" xfId="5" applyFont="1" applyFill="1" applyBorder="1" applyAlignment="1">
      <alignment horizontal="right" vertical="center"/>
    </xf>
    <xf numFmtId="2" fontId="40" fillId="0" borderId="11" xfId="5" applyNumberFormat="1" applyFont="1" applyFill="1" applyBorder="1" applyAlignment="1">
      <alignment vertical="center"/>
    </xf>
    <xf numFmtId="2" fontId="40" fillId="0" borderId="15" xfId="5" applyNumberFormat="1" applyFont="1" applyFill="1" applyBorder="1" applyAlignment="1">
      <alignment vertical="center"/>
    </xf>
    <xf numFmtId="0" fontId="40" fillId="0" borderId="0" xfId="5" applyFont="1" applyFill="1" applyBorder="1" applyAlignment="1">
      <alignment horizontal="left" vertical="center"/>
    </xf>
    <xf numFmtId="2" fontId="40" fillId="0" borderId="11" xfId="5" applyNumberFormat="1" applyFont="1" applyFill="1" applyBorder="1" applyAlignment="1">
      <alignment horizontal="left" vertical="center" wrapText="1"/>
    </xf>
    <xf numFmtId="0" fontId="40" fillId="0" borderId="18" xfId="5" applyFont="1" applyFill="1" applyBorder="1" applyAlignment="1">
      <alignment horizontal="right" vertical="center"/>
    </xf>
    <xf numFmtId="2" fontId="40" fillId="0" borderId="19" xfId="5" applyNumberFormat="1" applyFont="1" applyFill="1" applyBorder="1" applyAlignment="1">
      <alignment horizontal="left" vertical="center" wrapText="1"/>
    </xf>
    <xf numFmtId="0" fontId="40" fillId="0" borderId="20" xfId="5" applyFont="1" applyFill="1" applyBorder="1" applyAlignment="1">
      <alignment horizontal="right" vertical="center"/>
    </xf>
    <xf numFmtId="0" fontId="6" fillId="0" borderId="0" xfId="5" applyFont="1" applyFill="1" applyBorder="1" applyAlignment="1">
      <alignment horizontal="right" vertical="top" wrapText="1"/>
    </xf>
    <xf numFmtId="2" fontId="6" fillId="0" borderId="15" xfId="5" applyNumberFormat="1" applyFont="1" applyFill="1" applyBorder="1" applyAlignment="1">
      <alignment horizontal="center" vertical="center"/>
    </xf>
    <xf numFmtId="0" fontId="40" fillId="0" borderId="17" xfId="5" applyFont="1" applyFill="1" applyBorder="1" applyAlignment="1">
      <alignment horizontal="right" vertical="top"/>
    </xf>
    <xf numFmtId="0" fontId="40" fillId="0" borderId="0" xfId="5" applyFont="1" applyFill="1" applyBorder="1" applyAlignment="1">
      <alignment horizontal="right" vertical="center"/>
    </xf>
    <xf numFmtId="0" fontId="4" fillId="0" borderId="0" xfId="5" applyFill="1" applyAlignment="1">
      <alignment horizontal="center"/>
    </xf>
    <xf numFmtId="0" fontId="30" fillId="2" borderId="8" xfId="5" applyFont="1" applyFill="1" applyBorder="1" applyAlignment="1">
      <alignment horizontal="left" vertical="top" wrapText="1"/>
    </xf>
    <xf numFmtId="0" fontId="17" fillId="0" borderId="0" xfId="5" applyFont="1" applyBorder="1" applyAlignment="1">
      <alignment horizontal="right" wrapText="1"/>
    </xf>
    <xf numFmtId="0" fontId="33" fillId="0" borderId="0" xfId="5" applyFont="1" applyFill="1" applyBorder="1"/>
    <xf numFmtId="0" fontId="33" fillId="0" borderId="0" xfId="5" applyFont="1"/>
    <xf numFmtId="4" fontId="33" fillId="0" borderId="0" xfId="5" applyNumberFormat="1" applyFont="1" applyFill="1" applyBorder="1"/>
    <xf numFmtId="0" fontId="20" fillId="2" borderId="8" xfId="5" applyFont="1" applyFill="1" applyBorder="1" applyAlignment="1">
      <alignment horizontal="justify" vertical="top"/>
    </xf>
    <xf numFmtId="0" fontId="33" fillId="2" borderId="7" xfId="5" applyFont="1" applyFill="1" applyBorder="1"/>
    <xf numFmtId="4" fontId="33" fillId="2" borderId="7" xfId="5" applyNumberFormat="1" applyFont="1" applyFill="1" applyBorder="1"/>
    <xf numFmtId="0" fontId="20" fillId="6" borderId="1" xfId="5" applyFont="1" applyFill="1" applyBorder="1" applyAlignment="1">
      <alignment horizontal="center" vertical="center"/>
    </xf>
    <xf numFmtId="0" fontId="20" fillId="6" borderId="8" xfId="5" applyFont="1" applyFill="1" applyBorder="1" applyAlignment="1">
      <alignment horizontal="justify" vertical="top"/>
    </xf>
    <xf numFmtId="0" fontId="33" fillId="6" borderId="7" xfId="5" applyFont="1" applyFill="1" applyBorder="1"/>
    <xf numFmtId="4" fontId="33" fillId="6" borderId="7" xfId="5" applyNumberFormat="1" applyFont="1" applyFill="1" applyBorder="1"/>
    <xf numFmtId="4" fontId="33" fillId="6" borderId="2" xfId="5" applyNumberFormat="1" applyFont="1" applyFill="1" applyBorder="1"/>
    <xf numFmtId="0" fontId="23" fillId="6" borderId="7" xfId="5" applyFont="1" applyFill="1" applyBorder="1" applyAlignment="1">
      <alignment horizontal="right" vertical="top"/>
    </xf>
    <xf numFmtId="0" fontId="32" fillId="6" borderId="7" xfId="5" applyFont="1" applyFill="1" applyBorder="1"/>
    <xf numFmtId="4" fontId="32" fillId="6" borderId="7" xfId="5" applyNumberFormat="1" applyFont="1" applyFill="1" applyBorder="1"/>
    <xf numFmtId="4" fontId="20" fillId="6" borderId="2" xfId="5" applyNumberFormat="1" applyFont="1" applyFill="1" applyBorder="1"/>
    <xf numFmtId="0" fontId="18" fillId="6" borderId="7" xfId="5" applyFont="1" applyFill="1" applyBorder="1"/>
    <xf numFmtId="4" fontId="18" fillId="6" borderId="7" xfId="5" applyNumberFormat="1" applyFont="1" applyFill="1" applyBorder="1"/>
    <xf numFmtId="4" fontId="18" fillId="6" borderId="2" xfId="5" applyNumberFormat="1" applyFont="1" applyFill="1" applyBorder="1"/>
    <xf numFmtId="0" fontId="20" fillId="0" borderId="0" xfId="5" applyFont="1" applyFill="1" applyBorder="1" applyAlignment="1">
      <alignment horizontal="center" vertical="center"/>
    </xf>
    <xf numFmtId="0" fontId="20" fillId="0" borderId="0" xfId="5" applyFont="1" applyFill="1" applyBorder="1" applyAlignment="1">
      <alignment horizontal="justify" vertical="top"/>
    </xf>
    <xf numFmtId="0" fontId="33" fillId="0" borderId="0" xfId="5" applyFont="1" applyFill="1"/>
    <xf numFmtId="0" fontId="4" fillId="0" borderId="0" xfId="5" applyFill="1" applyBorder="1" applyAlignment="1"/>
    <xf numFmtId="164" fontId="17" fillId="0" borderId="0" xfId="43" applyFont="1" applyAlignment="1"/>
    <xf numFmtId="164" fontId="17" fillId="0" borderId="2" xfId="43" applyFont="1" applyBorder="1" applyAlignment="1">
      <alignment horizontal="center" wrapText="1"/>
    </xf>
    <xf numFmtId="0" fontId="30" fillId="2" borderId="7" xfId="5" applyFont="1" applyFill="1" applyBorder="1" applyAlignment="1">
      <alignment horizontal="left" wrapText="1"/>
    </xf>
    <xf numFmtId="0" fontId="30" fillId="2" borderId="2" xfId="5" applyFont="1" applyFill="1" applyBorder="1" applyAlignment="1">
      <alignment horizontal="left" wrapText="1"/>
    </xf>
    <xf numFmtId="164" fontId="17" fillId="2" borderId="1" xfId="43" applyFont="1" applyFill="1" applyBorder="1" applyAlignment="1"/>
    <xf numFmtId="0" fontId="30" fillId="2" borderId="7" xfId="5" applyFont="1" applyFill="1" applyBorder="1" applyAlignment="1">
      <alignment horizontal="center" wrapText="1"/>
    </xf>
    <xf numFmtId="0" fontId="30" fillId="0" borderId="0" xfId="5" applyFont="1" applyAlignment="1">
      <alignment horizontal="center" vertical="top" wrapText="1"/>
    </xf>
    <xf numFmtId="0" fontId="30" fillId="2" borderId="5" xfId="5" applyFont="1" applyFill="1" applyBorder="1" applyAlignment="1">
      <alignment horizontal="center" wrapText="1"/>
    </xf>
    <xf numFmtId="0" fontId="30" fillId="2" borderId="6" xfId="5" applyFont="1" applyFill="1" applyBorder="1" applyAlignment="1">
      <alignment wrapText="1"/>
    </xf>
    <xf numFmtId="0" fontId="17" fillId="2" borderId="3" xfId="5" applyFont="1" applyFill="1" applyBorder="1" applyAlignment="1"/>
    <xf numFmtId="0" fontId="30" fillId="2" borderId="4" xfId="5" applyFont="1" applyFill="1" applyBorder="1" applyAlignment="1">
      <alignment wrapText="1"/>
    </xf>
    <xf numFmtId="164" fontId="17" fillId="3" borderId="1" xfId="43" applyFont="1" applyFill="1" applyBorder="1" applyAlignment="1"/>
    <xf numFmtId="164" fontId="17" fillId="0" borderId="0" xfId="43" applyFont="1" applyBorder="1" applyAlignment="1"/>
    <xf numFmtId="164" fontId="17" fillId="2" borderId="2" xfId="43" applyFont="1" applyFill="1" applyBorder="1" applyAlignment="1"/>
    <xf numFmtId="0" fontId="30" fillId="0" borderId="0" xfId="5" applyFont="1" applyFill="1" applyBorder="1" applyAlignment="1">
      <alignment horizontal="left" vertical="top" wrapText="1"/>
    </xf>
    <xf numFmtId="164" fontId="30" fillId="0" borderId="0" xfId="43" applyFont="1" applyFill="1" applyBorder="1" applyAlignment="1">
      <alignment horizontal="right" wrapText="1"/>
    </xf>
    <xf numFmtId="0" fontId="30" fillId="2" borderId="4" xfId="5" applyFont="1" applyFill="1" applyBorder="1" applyAlignment="1">
      <alignment horizontal="left" wrapText="1"/>
    </xf>
    <xf numFmtId="164" fontId="30" fillId="2" borderId="6" xfId="43" applyFont="1" applyFill="1" applyBorder="1" applyAlignment="1" applyProtection="1">
      <alignment wrapText="1"/>
    </xf>
    <xf numFmtId="164" fontId="30" fillId="2" borderId="3" xfId="43" applyFont="1" applyFill="1" applyBorder="1" applyAlignment="1">
      <alignment horizontal="right" wrapText="1"/>
    </xf>
    <xf numFmtId="164" fontId="11" fillId="3" borderId="1" xfId="3" applyNumberFormat="1" applyFont="1" applyFill="1" applyBorder="1" applyAlignment="1"/>
    <xf numFmtId="164" fontId="0" fillId="0" borderId="0" xfId="43" applyFont="1" applyAlignment="1"/>
    <xf numFmtId="2" fontId="4" fillId="0" borderId="0" xfId="5" applyNumberFormat="1" applyAlignment="1">
      <alignment horizontal="center"/>
    </xf>
    <xf numFmtId="2" fontId="4" fillId="0" borderId="0" xfId="5" applyNumberFormat="1" applyFont="1" applyAlignment="1">
      <alignment horizontal="center"/>
    </xf>
    <xf numFmtId="2" fontId="23" fillId="4" borderId="7" xfId="5" applyNumberFormat="1" applyFont="1" applyFill="1" applyBorder="1" applyAlignment="1">
      <alignment horizontal="center" vertical="center"/>
    </xf>
    <xf numFmtId="2" fontId="32" fillId="2" borderId="7" xfId="5" applyNumberFormat="1" applyFont="1" applyFill="1" applyBorder="1" applyAlignment="1">
      <alignment horizontal="center"/>
    </xf>
    <xf numFmtId="2" fontId="22" fillId="0" borderId="0" xfId="5" applyNumberFormat="1" applyFont="1" applyAlignment="1">
      <alignment horizontal="center"/>
    </xf>
    <xf numFmtId="2" fontId="18" fillId="0" borderId="0" xfId="5" applyNumberFormat="1" applyFont="1" applyAlignment="1">
      <alignment horizontal="center"/>
    </xf>
    <xf numFmtId="2" fontId="4" fillId="0" borderId="0" xfId="5" applyNumberFormat="1" applyFont="1" applyFill="1" applyAlignment="1">
      <alignment horizontal="center"/>
    </xf>
    <xf numFmtId="2" fontId="33" fillId="2" borderId="7" xfId="5" applyNumberFormat="1" applyFont="1" applyFill="1" applyBorder="1" applyAlignment="1">
      <alignment horizontal="center"/>
    </xf>
    <xf numFmtId="2" fontId="33" fillId="6" borderId="7" xfId="5" applyNumberFormat="1" applyFont="1" applyFill="1" applyBorder="1" applyAlignment="1">
      <alignment horizontal="center"/>
    </xf>
    <xf numFmtId="2" fontId="32" fillId="6" borderId="7" xfId="5" applyNumberFormat="1" applyFont="1" applyFill="1" applyBorder="1" applyAlignment="1">
      <alignment horizontal="center"/>
    </xf>
    <xf numFmtId="2" fontId="18" fillId="6" borderId="7" xfId="5" applyNumberFormat="1" applyFont="1" applyFill="1" applyBorder="1" applyAlignment="1">
      <alignment horizontal="center"/>
    </xf>
    <xf numFmtId="0" fontId="4" fillId="0" borderId="0" xfId="0" applyFont="1" applyBorder="1" applyAlignment="1">
      <alignment horizontal="center"/>
    </xf>
    <xf numFmtId="4" fontId="8" fillId="0" borderId="0" xfId="0" applyNumberFormat="1" applyFont="1" applyAlignment="1">
      <alignment horizontal="center"/>
    </xf>
    <xf numFmtId="4" fontId="8" fillId="2" borderId="7" xfId="0" applyNumberFormat="1" applyFont="1" applyFill="1" applyBorder="1" applyAlignment="1">
      <alignment horizontal="center"/>
    </xf>
    <xf numFmtId="4" fontId="6" fillId="0" borderId="0" xfId="0" applyNumberFormat="1" applyFont="1" applyAlignment="1">
      <alignment horizontal="center"/>
    </xf>
    <xf numFmtId="4" fontId="4" fillId="0" borderId="0" xfId="0" applyNumberFormat="1" applyFont="1" applyAlignment="1">
      <alignment horizontal="center"/>
    </xf>
    <xf numFmtId="0" fontId="8" fillId="2" borderId="7" xfId="0" applyFont="1" applyFill="1" applyBorder="1" applyAlignment="1">
      <alignment horizontal="center"/>
    </xf>
    <xf numFmtId="0" fontId="4" fillId="0" borderId="0" xfId="0" applyFont="1" applyAlignment="1">
      <alignment horizontal="center"/>
    </xf>
    <xf numFmtId="4" fontId="4" fillId="2" borderId="7" xfId="0" applyNumberFormat="1" applyFont="1" applyFill="1" applyBorder="1" applyAlignment="1">
      <alignment horizontal="center"/>
    </xf>
    <xf numFmtId="0" fontId="8" fillId="0" borderId="0" xfId="0" applyFont="1" applyFill="1" applyAlignment="1">
      <alignment horizontal="center"/>
    </xf>
    <xf numFmtId="0" fontId="8" fillId="0" borderId="0" xfId="0" applyFont="1" applyAlignment="1">
      <alignment horizontal="center"/>
    </xf>
    <xf numFmtId="2" fontId="8" fillId="2" borderId="7" xfId="0" applyNumberFormat="1" applyFont="1" applyFill="1" applyBorder="1" applyAlignment="1">
      <alignment horizontal="center"/>
    </xf>
    <xf numFmtId="2" fontId="8" fillId="0" borderId="0" xfId="0" applyNumberFormat="1" applyFont="1" applyAlignment="1">
      <alignment horizontal="center"/>
    </xf>
    <xf numFmtId="2" fontId="8" fillId="3" borderId="7" xfId="0" applyNumberFormat="1" applyFont="1" applyFill="1" applyBorder="1" applyAlignment="1">
      <alignment horizontal="center"/>
    </xf>
    <xf numFmtId="0" fontId="4" fillId="0" borderId="0" xfId="0" applyFont="1" applyAlignment="1">
      <alignment horizontal="justify" vertical="top"/>
    </xf>
    <xf numFmtId="166" fontId="37" fillId="4" borderId="1" xfId="2" applyNumberFormat="1" applyFont="1" applyFill="1" applyBorder="1" applyAlignment="1">
      <alignment horizontal="right"/>
    </xf>
    <xf numFmtId="166" fontId="0" fillId="0" borderId="0" xfId="0" applyNumberFormat="1" applyAlignment="1">
      <alignment vertical="top" wrapText="1"/>
    </xf>
    <xf numFmtId="166" fontId="4" fillId="0" borderId="0" xfId="0" applyNumberFormat="1" applyFont="1" applyAlignment="1">
      <alignment vertical="top" wrapText="1"/>
    </xf>
    <xf numFmtId="0" fontId="0" fillId="3" borderId="0" xfId="0" applyFill="1"/>
    <xf numFmtId="0" fontId="4" fillId="3" borderId="0" xfId="5" applyFont="1" applyFill="1"/>
    <xf numFmtId="0" fontId="4" fillId="3" borderId="0" xfId="5" applyFill="1"/>
    <xf numFmtId="0" fontId="0" fillId="0" borderId="0" xfId="0" applyFill="1"/>
    <xf numFmtId="4" fontId="16" fillId="0" borderId="0" xfId="5" applyNumberFormat="1" applyFont="1" applyFill="1" applyBorder="1"/>
    <xf numFmtId="0" fontId="0" fillId="0" borderId="0" xfId="0" applyFill="1" applyAlignment="1">
      <alignment horizontal="center" vertical="top" wrapText="1"/>
    </xf>
    <xf numFmtId="4" fontId="6" fillId="0" borderId="0" xfId="0" applyNumberFormat="1" applyFont="1" applyFill="1" applyAlignment="1">
      <alignment horizontal="center"/>
    </xf>
    <xf numFmtId="4" fontId="6" fillId="0" borderId="0" xfId="0" applyNumberFormat="1" applyFont="1" applyFill="1" applyAlignment="1">
      <alignment horizontal="right"/>
    </xf>
    <xf numFmtId="0" fontId="7" fillId="0" borderId="0" xfId="0" applyFont="1" applyFill="1" applyAlignment="1">
      <alignment horizontal="center" vertical="top" wrapText="1"/>
    </xf>
    <xf numFmtId="0" fontId="4" fillId="0" borderId="0" xfId="0" applyFont="1" applyFill="1"/>
    <xf numFmtId="4" fontId="6" fillId="0" borderId="1" xfId="0" applyNumberFormat="1" applyFont="1" applyFill="1" applyBorder="1" applyAlignment="1" applyProtection="1">
      <alignment horizontal="right"/>
      <protection locked="0"/>
    </xf>
    <xf numFmtId="0" fontId="5" fillId="0" borderId="0" xfId="0" applyFont="1" applyFill="1" applyAlignment="1">
      <alignment horizontal="center" vertical="top" wrapText="1"/>
    </xf>
    <xf numFmtId="0" fontId="7" fillId="0" borderId="0" xfId="0" applyFont="1" applyFill="1"/>
    <xf numFmtId="4" fontId="8" fillId="0" borderId="0" xfId="0" applyNumberFormat="1" applyFont="1" applyFill="1" applyAlignment="1">
      <alignment horizontal="center"/>
    </xf>
    <xf numFmtId="4" fontId="8" fillId="0" borderId="0" xfId="0" applyNumberFormat="1" applyFont="1" applyFill="1" applyAlignment="1">
      <alignment horizontal="right"/>
    </xf>
    <xf numFmtId="4" fontId="6" fillId="0" borderId="0" xfId="0" applyNumberFormat="1" applyFont="1" applyFill="1" applyBorder="1" applyAlignment="1" applyProtection="1">
      <alignment horizontal="right"/>
      <protection locked="0"/>
    </xf>
    <xf numFmtId="0" fontId="4" fillId="0" borderId="0" xfId="0" applyFont="1" applyFill="1" applyAlignment="1">
      <alignment horizontal="center" vertical="top" wrapText="1"/>
    </xf>
    <xf numFmtId="0" fontId="8" fillId="0" borderId="0" xfId="0" applyFont="1" applyFill="1" applyAlignment="1">
      <alignment horizontal="center" vertical="top" wrapText="1"/>
    </xf>
    <xf numFmtId="0" fontId="0" fillId="0" borderId="0" xfId="0" applyFont="1" applyFill="1" applyAlignment="1">
      <alignment horizontal="center" vertical="top" wrapText="1"/>
    </xf>
    <xf numFmtId="0" fontId="0" fillId="0" borderId="0" xfId="0" applyFont="1" applyFill="1"/>
    <xf numFmtId="4" fontId="4" fillId="0" borderId="0" xfId="0" applyNumberFormat="1" applyFont="1" applyFill="1" applyAlignment="1">
      <alignment horizontal="center"/>
    </xf>
    <xf numFmtId="4" fontId="4" fillId="0" borderId="0" xfId="0" applyNumberFormat="1" applyFont="1" applyFill="1" applyAlignment="1">
      <alignment horizontal="right"/>
    </xf>
    <xf numFmtId="0" fontId="7" fillId="0" borderId="21" xfId="0" applyFont="1" applyFill="1" applyBorder="1" applyAlignment="1">
      <alignment horizontal="center" vertical="top"/>
    </xf>
    <xf numFmtId="0" fontId="7" fillId="0" borderId="21" xfId="0" applyFont="1" applyFill="1" applyBorder="1"/>
    <xf numFmtId="4" fontId="8" fillId="0" borderId="21" xfId="0" applyNumberFormat="1" applyFont="1" applyFill="1" applyBorder="1" applyAlignment="1">
      <alignment horizontal="center"/>
    </xf>
    <xf numFmtId="4" fontId="8" fillId="0" borderId="21" xfId="0" applyNumberFormat="1" applyFont="1" applyFill="1" applyBorder="1" applyAlignment="1">
      <alignment horizontal="right"/>
    </xf>
    <xf numFmtId="1" fontId="4" fillId="0" borderId="0" xfId="5" applyNumberFormat="1" applyFill="1" applyAlignment="1">
      <alignment horizontal="right" vertical="top"/>
    </xf>
    <xf numFmtId="0" fontId="7" fillId="0" borderId="0" xfId="0" applyFont="1" applyFill="1" applyBorder="1" applyAlignment="1">
      <alignment horizontal="center" vertical="top" wrapText="1"/>
    </xf>
    <xf numFmtId="0" fontId="0" fillId="0" borderId="0" xfId="0" applyFont="1" applyFill="1" applyBorder="1"/>
    <xf numFmtId="4" fontId="4" fillId="0" borderId="0" xfId="0" applyNumberFormat="1" applyFont="1" applyFill="1" applyBorder="1" applyAlignment="1">
      <alignment horizontal="center"/>
    </xf>
    <xf numFmtId="0" fontId="4" fillId="0" borderId="0" xfId="0" applyFont="1" applyFill="1" applyBorder="1"/>
    <xf numFmtId="0" fontId="0" fillId="0" borderId="0" xfId="0" applyFill="1" applyAlignment="1">
      <alignment horizontal="center" vertical="top"/>
    </xf>
    <xf numFmtId="0" fontId="4" fillId="0" borderId="0" xfId="0" applyFont="1" applyFill="1" applyAlignment="1">
      <alignment horizontal="center"/>
    </xf>
    <xf numFmtId="0" fontId="12" fillId="0" borderId="0" xfId="0" applyFont="1" applyFill="1"/>
    <xf numFmtId="4" fontId="12" fillId="0" borderId="0" xfId="0" applyNumberFormat="1" applyFont="1" applyFill="1" applyAlignment="1">
      <alignment horizontal="center"/>
    </xf>
    <xf numFmtId="4" fontId="12" fillId="0" borderId="0" xfId="0" applyNumberFormat="1" applyFont="1" applyFill="1" applyAlignment="1">
      <alignment horizontal="right"/>
    </xf>
    <xf numFmtId="4" fontId="13" fillId="0" borderId="0" xfId="0" applyNumberFormat="1" applyFont="1" applyFill="1" applyAlignment="1">
      <alignment horizontal="right"/>
    </xf>
    <xf numFmtId="4" fontId="4" fillId="0" borderId="0" xfId="0" applyNumberFormat="1" applyFont="1" applyFill="1"/>
    <xf numFmtId="0" fontId="17" fillId="0" borderId="0" xfId="5" applyFont="1" applyFill="1" applyAlignment="1">
      <alignment horizontal="center" vertical="top"/>
    </xf>
    <xf numFmtId="0" fontId="17" fillId="0" borderId="0" xfId="5" applyFont="1" applyFill="1" applyAlignment="1">
      <alignment horizontal="center"/>
    </xf>
    <xf numFmtId="2" fontId="17" fillId="0" borderId="0" xfId="5" applyNumberFormat="1" applyFont="1" applyFill="1" applyAlignment="1">
      <alignment horizontal="right"/>
    </xf>
    <xf numFmtId="0" fontId="15" fillId="0" borderId="0" xfId="0" applyFont="1" applyFill="1"/>
    <xf numFmtId="4" fontId="15" fillId="0" borderId="0" xfId="0" applyNumberFormat="1" applyFont="1" applyFill="1" applyAlignment="1">
      <alignment horizontal="center"/>
    </xf>
    <xf numFmtId="4" fontId="15" fillId="0" borderId="0" xfId="0" applyNumberFormat="1" applyFont="1" applyFill="1" applyAlignment="1">
      <alignment horizontal="right"/>
    </xf>
    <xf numFmtId="4" fontId="14" fillId="0" borderId="0" xfId="0" applyNumberFormat="1" applyFont="1" applyFill="1" applyAlignment="1">
      <alignment horizontal="right"/>
    </xf>
    <xf numFmtId="0" fontId="16" fillId="0" borderId="0" xfId="0" applyFont="1" applyFill="1"/>
    <xf numFmtId="4" fontId="16" fillId="0" borderId="0" xfId="0" applyNumberFormat="1" applyFont="1" applyFill="1" applyAlignment="1">
      <alignment horizontal="center"/>
    </xf>
    <xf numFmtId="4" fontId="4" fillId="0" borderId="0" xfId="0" applyNumberFormat="1" applyFont="1" applyFill="1" applyBorder="1" applyAlignment="1">
      <alignment horizontal="right"/>
    </xf>
    <xf numFmtId="4" fontId="6" fillId="0" borderId="0" xfId="0" applyNumberFormat="1" applyFont="1" applyFill="1" applyBorder="1" applyAlignment="1">
      <alignment horizontal="right"/>
    </xf>
    <xf numFmtId="0" fontId="5" fillId="0" borderId="0" xfId="0" applyFont="1" applyFill="1" applyBorder="1" applyAlignment="1">
      <alignment horizontal="center" vertical="top" wrapText="1"/>
    </xf>
    <xf numFmtId="0" fontId="8" fillId="0" borderId="0" xfId="0" applyFont="1" applyFill="1" applyBorder="1"/>
    <xf numFmtId="0" fontId="8" fillId="0" borderId="0" xfId="0" applyFont="1" applyFill="1" applyBorder="1" applyAlignment="1">
      <alignment horizontal="center"/>
    </xf>
    <xf numFmtId="4" fontId="5" fillId="0" borderId="0" xfId="0" applyNumberFormat="1" applyFont="1" applyFill="1" applyBorder="1"/>
    <xf numFmtId="4" fontId="6" fillId="0" borderId="7" xfId="0" applyNumberFormat="1" applyFont="1" applyFill="1" applyBorder="1" applyAlignment="1" applyProtection="1">
      <alignment horizontal="right"/>
      <protection locked="0"/>
    </xf>
    <xf numFmtId="0" fontId="0" fillId="2" borderId="0" xfId="0" applyFill="1"/>
    <xf numFmtId="0" fontId="4" fillId="0" borderId="0" xfId="0" applyFont="1" applyAlignment="1">
      <alignment horizontal="right" vertical="top"/>
    </xf>
    <xf numFmtId="2" fontId="4" fillId="0" borderId="0" xfId="0" applyNumberFormat="1" applyFont="1" applyAlignment="1">
      <alignment horizontal="right"/>
    </xf>
    <xf numFmtId="2" fontId="4" fillId="0" borderId="0" xfId="0" applyNumberFormat="1" applyFont="1" applyAlignment="1"/>
    <xf numFmtId="2" fontId="4" fillId="0" borderId="0" xfId="0" applyNumberFormat="1" applyFont="1" applyFill="1" applyBorder="1"/>
    <xf numFmtId="2" fontId="4" fillId="0" borderId="0" xfId="0" applyNumberFormat="1" applyFont="1" applyFill="1"/>
    <xf numFmtId="0" fontId="16" fillId="0" borderId="0" xfId="0" applyFont="1" applyFill="1" applyBorder="1"/>
    <xf numFmtId="0" fontId="16" fillId="0" borderId="0" xfId="0" applyFont="1"/>
    <xf numFmtId="0" fontId="21" fillId="0" borderId="0" xfId="0" applyFont="1" applyAlignment="1">
      <alignment horizontal="right" vertical="top"/>
    </xf>
    <xf numFmtId="0" fontId="22" fillId="0" borderId="0" xfId="0" applyFont="1" applyFill="1" applyBorder="1"/>
    <xf numFmtId="0" fontId="22" fillId="0" borderId="0" xfId="0" applyFont="1"/>
    <xf numFmtId="0" fontId="4" fillId="0" borderId="0" xfId="0" applyFont="1" applyAlignment="1">
      <alignment horizontal="justify" vertical="top" wrapText="1"/>
    </xf>
    <xf numFmtId="0" fontId="4" fillId="0" borderId="0" xfId="0" applyNumberFormat="1" applyFont="1" applyFill="1" applyBorder="1" applyAlignment="1" applyProtection="1">
      <alignment horizontal="justify" vertical="top" wrapText="1"/>
    </xf>
    <xf numFmtId="0" fontId="2" fillId="0" borderId="0" xfId="0" applyFont="1" applyAlignment="1">
      <alignment horizontal="right" vertical="top"/>
    </xf>
    <xf numFmtId="0" fontId="4" fillId="0" borderId="0" xfId="0" applyFont="1" applyAlignment="1">
      <alignment horizontal="justify"/>
    </xf>
    <xf numFmtId="0" fontId="0" fillId="0" borderId="0" xfId="0" applyFont="1" applyFill="1" applyBorder="1" applyAlignment="1">
      <alignment horizontal="justify"/>
    </xf>
    <xf numFmtId="0" fontId="4" fillId="0" borderId="0" xfId="0" applyFont="1" applyFill="1" applyBorder="1" applyAlignment="1">
      <alignment horizontal="justify"/>
    </xf>
    <xf numFmtId="2" fontId="0" fillId="0" borderId="0" xfId="0" applyNumberFormat="1" applyFill="1"/>
    <xf numFmtId="0" fontId="12" fillId="0" borderId="0" xfId="0" applyFont="1" applyAlignment="1">
      <alignment horizontal="right" vertical="top"/>
    </xf>
    <xf numFmtId="0" fontId="12" fillId="0" borderId="0" xfId="0" applyFont="1" applyAlignment="1">
      <alignment horizontal="justify" vertical="top"/>
    </xf>
    <xf numFmtId="0" fontId="12" fillId="0" borderId="0" xfId="0" applyFont="1" applyAlignment="1">
      <alignment horizontal="justify"/>
    </xf>
    <xf numFmtId="2" fontId="12" fillId="0" borderId="0" xfId="0" applyNumberFormat="1" applyFont="1" applyAlignment="1"/>
    <xf numFmtId="2" fontId="12" fillId="0" borderId="0" xfId="0" applyNumberFormat="1" applyFont="1"/>
    <xf numFmtId="0" fontId="12" fillId="0" borderId="0" xfId="0" applyFont="1"/>
    <xf numFmtId="2" fontId="12" fillId="0" borderId="0" xfId="0" applyNumberFormat="1" applyFont="1" applyAlignment="1">
      <alignment horizontal="right"/>
    </xf>
    <xf numFmtId="2" fontId="12" fillId="0" borderId="0" xfId="0" applyNumberFormat="1" applyFont="1" applyFill="1"/>
    <xf numFmtId="0" fontId="4" fillId="0" borderId="0" xfId="0" quotePrefix="1" applyFont="1"/>
    <xf numFmtId="0" fontId="17" fillId="0" borderId="0" xfId="0" applyFont="1" applyBorder="1" applyAlignment="1">
      <alignment horizontal="center" vertical="top" wrapText="1"/>
    </xf>
    <xf numFmtId="0" fontId="30" fillId="0" borderId="0" xfId="0" applyFont="1" applyBorder="1" applyAlignment="1">
      <alignment horizontal="left" vertical="top" wrapText="1"/>
    </xf>
    <xf numFmtId="0" fontId="17" fillId="0" borderId="0" xfId="0" applyFont="1" applyBorder="1" applyAlignment="1">
      <alignment horizontal="center" wrapText="1"/>
    </xf>
    <xf numFmtId="43" fontId="17" fillId="0" borderId="0" xfId="42" applyFont="1" applyAlignment="1">
      <alignment horizontal="right"/>
    </xf>
    <xf numFmtId="16" fontId="17" fillId="0" borderId="0" xfId="0" applyNumberFormat="1" applyFont="1" applyBorder="1" applyAlignment="1">
      <alignment horizontal="center" vertical="top" wrapText="1"/>
    </xf>
    <xf numFmtId="0" fontId="30" fillId="0" borderId="0" xfId="0" applyFont="1" applyBorder="1" applyAlignment="1">
      <alignment horizontal="left" vertical="top"/>
    </xf>
    <xf numFmtId="0" fontId="17" fillId="0" borderId="0" xfId="0" applyFont="1" applyBorder="1" applyAlignment="1">
      <alignment horizontal="center"/>
    </xf>
    <xf numFmtId="0" fontId="17" fillId="0" borderId="0" xfId="0" applyFont="1" applyBorder="1" applyAlignment="1">
      <alignment horizontal="right"/>
    </xf>
    <xf numFmtId="0" fontId="17" fillId="0" borderId="0" xfId="0" quotePrefix="1" applyFont="1" applyBorder="1" applyAlignment="1">
      <alignment horizontal="left" vertical="top" wrapText="1"/>
    </xf>
    <xf numFmtId="43" fontId="17" fillId="0" borderId="0" xfId="42" applyFont="1" applyAlignment="1"/>
    <xf numFmtId="0" fontId="17" fillId="0" borderId="0" xfId="0" applyFont="1" applyBorder="1" applyAlignment="1">
      <alignment horizontal="left" vertical="top" wrapText="1"/>
    </xf>
    <xf numFmtId="0" fontId="17" fillId="0" borderId="0" xfId="0" applyFont="1" applyBorder="1" applyAlignment="1">
      <alignment horizontal="right" wrapText="1"/>
    </xf>
    <xf numFmtId="43" fontId="17" fillId="0" borderId="0" xfId="42" applyFont="1" applyBorder="1" applyAlignment="1">
      <alignment horizontal="right" wrapText="1"/>
    </xf>
    <xf numFmtId="0" fontId="17" fillId="0" borderId="0" xfId="0" applyFont="1" applyAlignment="1">
      <alignment horizontal="center" vertical="top" wrapText="1"/>
    </xf>
    <xf numFmtId="0" fontId="17" fillId="0" borderId="0" xfId="0" applyFont="1" applyAlignment="1">
      <alignment vertical="top" wrapText="1"/>
    </xf>
    <xf numFmtId="0" fontId="17" fillId="0" borderId="0" xfId="0" applyFont="1" applyAlignment="1">
      <alignment horizontal="center"/>
    </xf>
    <xf numFmtId="0" fontId="17" fillId="0" borderId="0" xfId="0" applyFont="1"/>
    <xf numFmtId="4" fontId="17" fillId="0" borderId="0" xfId="0" applyNumberFormat="1" applyFont="1" applyFill="1" applyAlignment="1">
      <alignment horizontal="right"/>
    </xf>
    <xf numFmtId="0" fontId="4" fillId="0" borderId="0" xfId="0" applyFont="1" applyAlignment="1">
      <alignment horizontal="center" vertical="top" wrapText="1"/>
    </xf>
    <xf numFmtId="0" fontId="30" fillId="0" borderId="0" xfId="0" applyFont="1" applyBorder="1" applyAlignment="1">
      <alignment horizontal="center" wrapText="1"/>
    </xf>
    <xf numFmtId="43" fontId="30" fillId="0" borderId="0" xfId="42" applyFont="1" applyBorder="1" applyAlignment="1">
      <alignment horizontal="right" wrapText="1"/>
    </xf>
    <xf numFmtId="0" fontId="30" fillId="0" borderId="0" xfId="0" applyFont="1" applyBorder="1" applyAlignment="1">
      <alignment horizontal="justify" vertical="top" wrapText="1"/>
    </xf>
    <xf numFmtId="0" fontId="17" fillId="0" borderId="0" xfId="0" applyFont="1" applyAlignment="1"/>
    <xf numFmtId="0" fontId="17" fillId="0" borderId="0" xfId="0" applyFont="1" applyAlignment="1">
      <alignment wrapText="1"/>
    </xf>
    <xf numFmtId="0" fontId="17" fillId="0" borderId="0" xfId="0" applyFont="1" applyBorder="1" applyAlignment="1">
      <alignment horizontal="justify" vertical="top" wrapText="1"/>
    </xf>
    <xf numFmtId="0" fontId="17" fillId="0" borderId="0" xfId="0" applyFont="1" applyAlignment="1">
      <alignment horizontal="right"/>
    </xf>
    <xf numFmtId="0" fontId="17" fillId="0" borderId="0" xfId="0" quotePrefix="1" applyFont="1" applyBorder="1" applyAlignment="1">
      <alignment horizontal="justify" vertical="top" wrapText="1"/>
    </xf>
    <xf numFmtId="0" fontId="30" fillId="0" borderId="0" xfId="0" applyFont="1" applyBorder="1" applyAlignment="1">
      <alignment vertical="top" wrapText="1"/>
    </xf>
    <xf numFmtId="0" fontId="17" fillId="0" borderId="0" xfId="0" applyFont="1" applyBorder="1" applyAlignment="1">
      <alignment vertical="top" wrapText="1"/>
    </xf>
    <xf numFmtId="0" fontId="17" fillId="0" borderId="0" xfId="0" applyFont="1" applyFill="1" applyBorder="1" applyAlignment="1">
      <alignment horizontal="center" vertical="top" wrapText="1"/>
    </xf>
    <xf numFmtId="0" fontId="30" fillId="0" borderId="0" xfId="0" applyFont="1" applyFill="1" applyBorder="1" applyAlignment="1">
      <alignment vertical="top" wrapText="1"/>
    </xf>
    <xf numFmtId="43" fontId="17" fillId="0" borderId="0" xfId="42" applyFont="1" applyFill="1" applyBorder="1" applyAlignment="1" applyProtection="1">
      <alignment horizontal="right" wrapText="1"/>
    </xf>
    <xf numFmtId="167" fontId="17" fillId="0" borderId="0" xfId="0" applyNumberFormat="1" applyFont="1" applyBorder="1" applyAlignment="1">
      <alignment horizontal="center" vertical="top" wrapText="1"/>
    </xf>
    <xf numFmtId="0" fontId="17" fillId="0" borderId="0" xfId="0" applyFont="1" applyBorder="1" applyAlignment="1">
      <alignment horizontal="justify" wrapText="1"/>
    </xf>
    <xf numFmtId="0" fontId="17" fillId="0" borderId="0" xfId="0" applyFont="1" applyBorder="1" applyAlignment="1">
      <alignment wrapText="1"/>
    </xf>
    <xf numFmtId="43" fontId="17" fillId="0" borderId="0" xfId="42" applyFont="1" applyFill="1" applyBorder="1" applyAlignment="1" applyProtection="1">
      <alignment horizontal="center" wrapText="1"/>
    </xf>
    <xf numFmtId="165" fontId="17" fillId="0" borderId="0" xfId="42" applyNumberFormat="1" applyFont="1" applyFill="1" applyBorder="1" applyAlignment="1" applyProtection="1">
      <alignment horizontal="right" wrapText="1"/>
    </xf>
    <xf numFmtId="165" fontId="17" fillId="0" borderId="0" xfId="42" applyNumberFormat="1" applyFont="1" applyFill="1" applyBorder="1" applyAlignment="1" applyProtection="1">
      <alignment horizontal="center" wrapText="1"/>
    </xf>
    <xf numFmtId="0" fontId="55" fillId="0" borderId="0" xfId="0" applyFont="1" applyAlignment="1" applyProtection="1">
      <alignment horizontal="center"/>
      <protection locked="0"/>
    </xf>
    <xf numFmtId="4" fontId="55" fillId="0" borderId="0" xfId="0" applyNumberFormat="1" applyFont="1" applyAlignment="1" applyProtection="1">
      <alignment horizontal="center"/>
      <protection locked="0"/>
    </xf>
    <xf numFmtId="0" fontId="55" fillId="0" borderId="0" xfId="0" applyFont="1" applyProtection="1">
      <protection locked="0"/>
    </xf>
    <xf numFmtId="0" fontId="4" fillId="0" borderId="0" xfId="0" applyFont="1" applyFill="1" applyProtection="1">
      <protection locked="0"/>
    </xf>
    <xf numFmtId="0" fontId="50" fillId="0" borderId="0" xfId="0" applyFont="1" applyProtection="1">
      <protection locked="0"/>
    </xf>
    <xf numFmtId="4" fontId="0" fillId="0" borderId="0" xfId="0" applyNumberFormat="1" applyFill="1"/>
    <xf numFmtId="1" fontId="0" fillId="0" borderId="0" xfId="0" applyNumberFormat="1" applyFill="1"/>
    <xf numFmtId="4" fontId="20" fillId="4" borderId="2" xfId="5" applyNumberFormat="1" applyFont="1" applyFill="1" applyBorder="1" applyAlignment="1">
      <alignment horizontal="left" vertical="center"/>
    </xf>
    <xf numFmtId="4" fontId="4" fillId="0" borderId="0" xfId="0" applyNumberFormat="1" applyFont="1" applyFill="1" applyBorder="1"/>
    <xf numFmtId="4" fontId="4" fillId="0" borderId="0" xfId="5" applyNumberFormat="1" applyFont="1" applyFill="1" applyBorder="1"/>
    <xf numFmtId="4" fontId="12" fillId="0" borderId="0" xfId="0" applyNumberFormat="1" applyFont="1" applyFill="1" applyBorder="1"/>
    <xf numFmtId="0" fontId="4" fillId="0" borderId="0" xfId="0" applyFont="1" applyFill="1" applyBorder="1" applyProtection="1">
      <protection locked="0"/>
    </xf>
    <xf numFmtId="0" fontId="54" fillId="0" borderId="0" xfId="0" applyFont="1" applyBorder="1" applyAlignment="1" applyProtection="1">
      <alignment horizontal="center"/>
      <protection locked="0"/>
    </xf>
    <xf numFmtId="0" fontId="0" fillId="0" borderId="0" xfId="0" applyFill="1" applyBorder="1" applyAlignment="1">
      <alignment horizontal="center" vertical="top" wrapText="1"/>
    </xf>
    <xf numFmtId="0" fontId="0" fillId="0" borderId="0" xfId="0" applyFill="1" applyBorder="1"/>
    <xf numFmtId="0" fontId="4" fillId="0" borderId="0" xfId="0" applyFont="1" applyFill="1" applyAlignment="1" applyProtection="1">
      <alignment horizontal="center" vertical="top"/>
      <protection locked="0"/>
    </xf>
    <xf numFmtId="0" fontId="54" fillId="0" borderId="0" xfId="0" applyFont="1" applyFill="1" applyAlignment="1" applyProtection="1">
      <alignment horizontal="justify" vertical="top" wrapText="1"/>
      <protection locked="0"/>
    </xf>
    <xf numFmtId="0" fontId="8" fillId="0" borderId="0" xfId="0" applyFont="1" applyAlignment="1">
      <alignment horizontal="center" vertical="top" wrapText="1"/>
    </xf>
    <xf numFmtId="0" fontId="4" fillId="0" borderId="0" xfId="5" applyFont="1" applyAlignment="1">
      <alignment horizontal="justify" vertical="top" wrapText="1"/>
    </xf>
    <xf numFmtId="0" fontId="8" fillId="0" borderId="0" xfId="0" applyFont="1" applyFill="1" applyBorder="1" applyAlignment="1">
      <alignment horizontal="center" vertical="top" wrapText="1"/>
    </xf>
    <xf numFmtId="1" fontId="4" fillId="0" borderId="0" xfId="5" applyNumberFormat="1" applyFont="1" applyFill="1" applyAlignment="1">
      <alignment horizontal="right" vertical="top"/>
    </xf>
    <xf numFmtId="0" fontId="8" fillId="0" borderId="0" xfId="0" applyFont="1" applyFill="1" applyAlignment="1">
      <alignment horizontal="center" vertical="top"/>
    </xf>
    <xf numFmtId="0" fontId="5" fillId="2" borderId="7" xfId="0" applyFont="1" applyFill="1" applyBorder="1"/>
    <xf numFmtId="0" fontId="4" fillId="0" borderId="0" xfId="0" applyFont="1" applyFill="1" applyAlignment="1" applyProtection="1">
      <alignment horizontal="justify" vertical="top" wrapText="1"/>
      <protection locked="0"/>
    </xf>
    <xf numFmtId="0" fontId="55" fillId="0" borderId="0" xfId="0" applyFont="1" applyFill="1" applyProtection="1">
      <protection locked="0"/>
    </xf>
    <xf numFmtId="0" fontId="50" fillId="0" borderId="0" xfId="0" applyFont="1" applyFill="1" applyProtection="1">
      <protection locked="0"/>
    </xf>
    <xf numFmtId="0" fontId="0" fillId="0" borderId="0" xfId="0" applyFill="1" applyAlignment="1">
      <alignment horizontal="center"/>
    </xf>
    <xf numFmtId="4" fontId="0" fillId="0" borderId="0" xfId="0" applyNumberFormat="1" applyFill="1" applyAlignment="1">
      <alignment horizontal="center"/>
    </xf>
    <xf numFmtId="0" fontId="0" fillId="0" borderId="0" xfId="0"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justify" vertical="top" wrapText="1"/>
    </xf>
    <xf numFmtId="0" fontId="7" fillId="0" borderId="0" xfId="0" applyFont="1" applyAlignment="1">
      <alignment horizontal="justify" vertical="top" wrapText="1"/>
    </xf>
    <xf numFmtId="0" fontId="5" fillId="2" borderId="7" xfId="0" applyFont="1" applyFill="1" applyBorder="1" applyAlignment="1">
      <alignment horizontal="justify" vertical="top" wrapText="1"/>
    </xf>
    <xf numFmtId="0" fontId="5" fillId="0" borderId="0" xfId="0" applyFont="1" applyAlignment="1">
      <alignment horizontal="justify" vertical="top" wrapText="1"/>
    </xf>
    <xf numFmtId="0" fontId="54" fillId="0" borderId="0" xfId="0" applyFont="1" applyFill="1" applyBorder="1" applyAlignment="1" applyProtection="1">
      <alignment horizontal="justify" vertical="top" wrapText="1"/>
      <protection locked="0"/>
    </xf>
    <xf numFmtId="0" fontId="4" fillId="0" borderId="0" xfId="0" applyFont="1" applyFill="1" applyBorder="1" applyAlignment="1">
      <alignment horizontal="justify" vertical="top" wrapText="1"/>
    </xf>
    <xf numFmtId="0" fontId="8" fillId="0" borderId="0" xfId="0" applyFont="1" applyFill="1" applyAlignment="1">
      <alignment horizontal="justify" vertical="top" wrapText="1"/>
    </xf>
    <xf numFmtId="0" fontId="5" fillId="0" borderId="0" xfId="0" applyFont="1" applyFill="1" applyAlignment="1">
      <alignment horizontal="justify" vertical="top" wrapText="1"/>
    </xf>
    <xf numFmtId="0" fontId="4" fillId="0" borderId="0" xfId="0" applyFont="1" applyFill="1" applyAlignment="1">
      <alignment horizontal="justify" vertical="top" wrapText="1"/>
    </xf>
    <xf numFmtId="0" fontId="0" fillId="0" borderId="0" xfId="0" applyFill="1" applyAlignment="1">
      <alignment horizontal="justify" vertical="top" wrapText="1"/>
    </xf>
    <xf numFmtId="0" fontId="7" fillId="0" borderId="0" xfId="0" applyFont="1" applyFill="1" applyAlignment="1">
      <alignment horizontal="justify" vertical="top" wrapText="1"/>
    </xf>
    <xf numFmtId="0" fontId="7" fillId="0" borderId="21" xfId="0" applyFont="1" applyFill="1" applyBorder="1" applyAlignment="1">
      <alignment horizontal="justify" vertical="top" wrapText="1"/>
    </xf>
    <xf numFmtId="0" fontId="8" fillId="0" borderId="0" xfId="0" applyFont="1" applyFill="1" applyBorder="1" applyAlignment="1">
      <alignment horizontal="justify" vertical="top" wrapText="1"/>
    </xf>
    <xf numFmtId="0" fontId="4" fillId="0" borderId="0" xfId="5" applyFont="1" applyFill="1" applyBorder="1" applyAlignment="1" applyProtection="1">
      <alignment horizontal="justify" vertical="top" wrapText="1"/>
      <protection locked="0"/>
    </xf>
    <xf numFmtId="0" fontId="5" fillId="2" borderId="8" xfId="0" applyFont="1" applyFill="1" applyBorder="1" applyAlignment="1">
      <alignment horizontal="justify" vertical="top" wrapText="1"/>
    </xf>
    <xf numFmtId="0" fontId="8"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Fill="1" applyAlignment="1">
      <alignment horizontal="justify" vertical="top" wrapText="1"/>
    </xf>
    <xf numFmtId="0" fontId="4" fillId="8" borderId="0" xfId="5" applyFont="1" applyFill="1" applyBorder="1" applyAlignment="1" applyProtection="1">
      <alignment horizontal="justify" vertical="top" wrapText="1"/>
      <protection locked="0"/>
    </xf>
    <xf numFmtId="0" fontId="4" fillId="0" borderId="0" xfId="0" applyNumberFormat="1" applyFont="1" applyFill="1" applyAlignment="1">
      <alignment horizontal="justify" vertical="top" wrapText="1"/>
    </xf>
    <xf numFmtId="0" fontId="16" fillId="0" borderId="0" xfId="0" applyFont="1" applyFill="1" applyAlignment="1">
      <alignment horizontal="justify" vertical="top" wrapText="1"/>
    </xf>
    <xf numFmtId="0" fontId="5" fillId="0" borderId="0" xfId="0" applyFont="1" applyFill="1" applyBorder="1" applyAlignment="1">
      <alignment horizontal="justify" vertical="top" wrapText="1"/>
    </xf>
    <xf numFmtId="0" fontId="0" fillId="0" borderId="0" xfId="0" applyAlignment="1">
      <alignment horizontal="justify" vertical="top" wrapText="1"/>
    </xf>
    <xf numFmtId="0" fontId="5" fillId="3" borderId="7" xfId="0" applyFont="1" applyFill="1" applyBorder="1" applyAlignment="1">
      <alignment horizontal="justify" vertical="top" wrapText="1"/>
    </xf>
    <xf numFmtId="0" fontId="8" fillId="0" borderId="0" xfId="0" applyFont="1" applyAlignment="1">
      <alignment horizontal="left" vertical="top" wrapText="1"/>
    </xf>
    <xf numFmtId="0" fontId="58" fillId="0" borderId="0" xfId="0" applyFont="1" applyAlignment="1">
      <alignment horizontal="left" vertical="top" wrapText="1"/>
    </xf>
    <xf numFmtId="0" fontId="59" fillId="0" borderId="0" xfId="0" applyFont="1"/>
    <xf numFmtId="4" fontId="59" fillId="0" borderId="0" xfId="0" applyNumberFormat="1" applyFont="1" applyAlignment="1">
      <alignment horizontal="center"/>
    </xf>
    <xf numFmtId="4" fontId="59" fillId="0" borderId="0" xfId="0" applyNumberFormat="1" applyFont="1" applyAlignment="1">
      <alignment horizontal="right"/>
    </xf>
    <xf numFmtId="4" fontId="60" fillId="0" borderId="0" xfId="0" applyNumberFormat="1" applyFont="1" applyAlignment="1">
      <alignment horizontal="right"/>
    </xf>
    <xf numFmtId="0" fontId="58" fillId="0" borderId="0" xfId="0" applyFont="1"/>
    <xf numFmtId="4" fontId="58" fillId="0" borderId="0" xfId="0" applyNumberFormat="1" applyFont="1" applyAlignment="1">
      <alignment horizontal="center"/>
    </xf>
    <xf numFmtId="4" fontId="58" fillId="0" borderId="0" xfId="0" applyNumberFormat="1" applyFont="1" applyAlignment="1">
      <alignment horizontal="right"/>
    </xf>
    <xf numFmtId="4" fontId="61" fillId="0" borderId="0" xfId="0" applyNumberFormat="1" applyFont="1" applyAlignment="1">
      <alignment horizontal="right"/>
    </xf>
    <xf numFmtId="0" fontId="7" fillId="0" borderId="0" xfId="0" applyFont="1" applyFill="1" applyBorder="1" applyAlignment="1">
      <alignment horizontal="center" vertical="top"/>
    </xf>
    <xf numFmtId="0" fontId="7" fillId="0" borderId="0" xfId="0" applyFont="1" applyFill="1" applyBorder="1" applyAlignment="1">
      <alignment horizontal="justify" vertical="top" wrapText="1"/>
    </xf>
    <xf numFmtId="0" fontId="7" fillId="0" borderId="0" xfId="0" applyFont="1" applyFill="1" applyBorder="1"/>
    <xf numFmtId="4" fontId="8" fillId="0" borderId="0" xfId="0" applyNumberFormat="1" applyFont="1" applyFill="1" applyBorder="1" applyAlignment="1">
      <alignment horizontal="center"/>
    </xf>
    <xf numFmtId="4" fontId="8" fillId="0" borderId="0" xfId="0" applyNumberFormat="1" applyFont="1" applyFill="1" applyBorder="1" applyAlignment="1">
      <alignment horizontal="right"/>
    </xf>
    <xf numFmtId="0" fontId="0" fillId="3" borderId="0" xfId="0" applyFill="1" applyBorder="1"/>
    <xf numFmtId="0" fontId="8" fillId="0" borderId="12" xfId="0" applyFont="1" applyFill="1" applyBorder="1"/>
    <xf numFmtId="0" fontId="8" fillId="0" borderId="12" xfId="0" applyFont="1" applyFill="1" applyBorder="1" applyAlignment="1">
      <alignment horizontal="center"/>
    </xf>
    <xf numFmtId="4" fontId="5" fillId="0" borderId="13" xfId="0" applyNumberFormat="1" applyFont="1" applyFill="1" applyBorder="1"/>
    <xf numFmtId="0" fontId="8" fillId="0" borderId="16" xfId="0" applyFont="1" applyFill="1" applyBorder="1"/>
    <xf numFmtId="0" fontId="8" fillId="0" borderId="16" xfId="0" applyFont="1" applyFill="1" applyBorder="1" applyAlignment="1">
      <alignment horizontal="center"/>
    </xf>
    <xf numFmtId="4" fontId="5" fillId="0" borderId="17" xfId="0" applyNumberFormat="1" applyFont="1" applyFill="1" applyBorder="1"/>
    <xf numFmtId="0" fontId="5" fillId="0" borderId="12" xfId="0" applyFont="1" applyFill="1" applyBorder="1" applyAlignment="1">
      <alignment horizontal="justify" vertical="top" wrapText="1"/>
    </xf>
    <xf numFmtId="0" fontId="5" fillId="0" borderId="16" xfId="0" applyFont="1" applyFill="1" applyBorder="1" applyAlignment="1">
      <alignment horizontal="justify" vertical="top" wrapText="1"/>
    </xf>
    <xf numFmtId="0" fontId="5" fillId="0" borderId="11" xfId="0" applyFont="1" applyFill="1" applyBorder="1" applyAlignment="1">
      <alignment horizontal="center" vertical="top" wrapText="1"/>
    </xf>
    <xf numFmtId="0" fontId="5" fillId="0" borderId="15" xfId="0" applyFont="1" applyFill="1" applyBorder="1" applyAlignment="1">
      <alignment horizontal="center" vertical="top" wrapText="1"/>
    </xf>
    <xf numFmtId="0" fontId="41" fillId="7" borderId="0" xfId="5" applyFont="1" applyFill="1" applyAlignment="1">
      <alignment horizontal="center"/>
    </xf>
    <xf numFmtId="0" fontId="41" fillId="0" borderId="0" xfId="5" applyFont="1" applyFill="1" applyAlignment="1">
      <alignment horizontal="center"/>
    </xf>
    <xf numFmtId="0" fontId="40" fillId="0" borderId="15" xfId="5" applyFont="1" applyFill="1" applyBorder="1" applyAlignment="1">
      <alignment horizontal="right" vertical="center" wrapText="1"/>
    </xf>
    <xf numFmtId="0" fontId="0" fillId="0" borderId="16" xfId="0" applyBorder="1" applyAlignment="1">
      <alignment wrapText="1"/>
    </xf>
    <xf numFmtId="0" fontId="0" fillId="0" borderId="17" xfId="0" applyBorder="1" applyAlignment="1">
      <alignment wrapText="1"/>
    </xf>
    <xf numFmtId="0" fontId="9" fillId="5" borderId="8" xfId="5" applyFont="1" applyFill="1" applyBorder="1" applyAlignment="1">
      <alignment horizontal="center" vertical="top" wrapText="1"/>
    </xf>
    <xf numFmtId="0" fontId="4" fillId="0" borderId="7" xfId="0" applyFont="1" applyBorder="1" applyAlignment="1">
      <alignment horizontal="center" wrapText="1"/>
    </xf>
    <xf numFmtId="0" fontId="4" fillId="0" borderId="7" xfId="0" applyFont="1" applyBorder="1" applyAlignment="1"/>
    <xf numFmtId="0" fontId="4" fillId="0" borderId="2" xfId="0" applyFont="1" applyBorder="1" applyAlignment="1"/>
    <xf numFmtId="0" fontId="23" fillId="4" borderId="8" xfId="5" applyFont="1" applyFill="1" applyBorder="1" applyAlignment="1">
      <alignment horizontal="center" vertical="center"/>
    </xf>
    <xf numFmtId="0" fontId="23" fillId="4" borderId="7" xfId="5" applyFont="1" applyFill="1" applyBorder="1" applyAlignment="1">
      <alignment horizontal="center" vertical="center"/>
    </xf>
    <xf numFmtId="0" fontId="23" fillId="4" borderId="2" xfId="5" applyFont="1" applyFill="1" applyBorder="1" applyAlignment="1">
      <alignment horizontal="center" vertical="center"/>
    </xf>
    <xf numFmtId="0" fontId="23" fillId="4" borderId="8" xfId="5" applyFont="1" applyFill="1" applyBorder="1" applyAlignment="1">
      <alignment horizontal="justify" vertical="top" wrapText="1"/>
    </xf>
    <xf numFmtId="0" fontId="4" fillId="4" borderId="7" xfId="5" applyFill="1" applyBorder="1" applyAlignment="1">
      <alignment wrapText="1"/>
    </xf>
    <xf numFmtId="0" fontId="29" fillId="5" borderId="8" xfId="5" applyFont="1" applyFill="1" applyBorder="1" applyAlignment="1">
      <alignment horizontal="center" vertical="top" wrapText="1"/>
    </xf>
    <xf numFmtId="0" fontId="0" fillId="0" borderId="7" xfId="0" applyBorder="1" applyAlignment="1">
      <alignment horizontal="center" wrapText="1"/>
    </xf>
    <xf numFmtId="0" fontId="0" fillId="0" borderId="2" xfId="0" applyBorder="1" applyAlignment="1">
      <alignment horizontal="center" wrapText="1"/>
    </xf>
    <xf numFmtId="0" fontId="30" fillId="2" borderId="8" xfId="5" applyFont="1" applyFill="1" applyBorder="1" applyAlignment="1">
      <alignment horizontal="left" vertical="top" wrapText="1"/>
    </xf>
    <xf numFmtId="0" fontId="0" fillId="0" borderId="7" xfId="0" applyBorder="1" applyAlignment="1">
      <alignment horizontal="left" vertical="top" wrapText="1"/>
    </xf>
    <xf numFmtId="43" fontId="17" fillId="0" borderId="0" xfId="42" applyFont="1" applyBorder="1" applyAlignment="1">
      <alignment horizontal="right" wrapText="1"/>
    </xf>
    <xf numFmtId="0" fontId="17" fillId="0" borderId="0" xfId="0" applyFont="1" applyBorder="1" applyAlignment="1">
      <alignment horizontal="center" vertical="top" wrapText="1"/>
    </xf>
    <xf numFmtId="16" fontId="17" fillId="0" borderId="0" xfId="0" applyNumberFormat="1" applyFont="1" applyBorder="1" applyAlignment="1">
      <alignment horizontal="center" vertical="top" wrapText="1"/>
    </xf>
    <xf numFmtId="0" fontId="17" fillId="0" borderId="0" xfId="0" applyFont="1" applyBorder="1" applyAlignment="1">
      <alignment horizontal="right" wrapText="1"/>
    </xf>
    <xf numFmtId="0" fontId="17" fillId="0" borderId="0" xfId="0" applyFont="1" applyBorder="1" applyAlignment="1">
      <alignment horizontal="center" wrapText="1"/>
    </xf>
    <xf numFmtId="167" fontId="17" fillId="0" borderId="0" xfId="0" applyNumberFormat="1" applyFont="1" applyBorder="1" applyAlignment="1">
      <alignment horizontal="center" vertical="top" wrapText="1"/>
    </xf>
    <xf numFmtId="0" fontId="30" fillId="3" borderId="8" xfId="5" applyNumberFormat="1" applyFont="1" applyFill="1" applyBorder="1" applyAlignment="1">
      <alignment horizontal="left" vertical="top" wrapText="1"/>
    </xf>
    <xf numFmtId="0" fontId="0" fillId="0" borderId="7" xfId="0" applyBorder="1" applyAlignment="1"/>
    <xf numFmtId="0" fontId="0" fillId="0" borderId="2" xfId="0" applyBorder="1" applyAlignment="1"/>
    <xf numFmtId="0" fontId="30" fillId="3" borderId="8" xfId="5" applyFont="1" applyFill="1" applyBorder="1" applyAlignment="1">
      <alignment vertical="top" wrapText="1"/>
    </xf>
    <xf numFmtId="0" fontId="0" fillId="0" borderId="7" xfId="0" applyBorder="1" applyAlignment="1">
      <alignment vertical="top" wrapText="1"/>
    </xf>
    <xf numFmtId="0" fontId="0" fillId="0" borderId="2" xfId="0" applyBorder="1" applyAlignment="1">
      <alignment vertical="top" wrapText="1"/>
    </xf>
    <xf numFmtId="0" fontId="0" fillId="0" borderId="7" xfId="0" applyBorder="1" applyAlignment="1">
      <alignment wrapText="1"/>
    </xf>
    <xf numFmtId="0" fontId="5" fillId="3" borderId="8" xfId="0" applyFont="1" applyFill="1" applyBorder="1" applyAlignment="1">
      <alignment horizontal="center" vertical="top" wrapText="1"/>
    </xf>
    <xf numFmtId="0" fontId="4" fillId="0" borderId="2" xfId="0" applyFont="1" applyBorder="1" applyAlignment="1">
      <alignment horizontal="center" wrapText="1"/>
    </xf>
    <xf numFmtId="0" fontId="9" fillId="5" borderId="8" xfId="5" applyFont="1" applyFill="1" applyBorder="1" applyAlignment="1">
      <alignment horizontal="center" vertical="center" wrapText="1"/>
    </xf>
    <xf numFmtId="0" fontId="4" fillId="0" borderId="7" xfId="0" applyFont="1" applyBorder="1" applyAlignment="1">
      <alignment horizontal="center" vertical="center" wrapText="1"/>
    </xf>
    <xf numFmtId="0" fontId="9" fillId="2" borderId="22" xfId="5" applyFont="1"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2" xfId="0" applyFont="1" applyFill="1" applyBorder="1" applyAlignment="1">
      <alignment horizontal="left" vertical="center" wrapText="1"/>
    </xf>
    <xf numFmtId="0" fontId="9" fillId="4" borderId="8" xfId="5" applyFont="1" applyFill="1" applyBorder="1" applyAlignment="1">
      <alignment horizontal="right" vertical="center" wrapText="1"/>
    </xf>
    <xf numFmtId="0" fontId="0" fillId="4" borderId="7" xfId="0" applyFill="1" applyBorder="1" applyAlignment="1">
      <alignment horizontal="right" vertical="center" wrapText="1"/>
    </xf>
    <xf numFmtId="0" fontId="0" fillId="0" borderId="2" xfId="0" applyBorder="1" applyAlignment="1">
      <alignment horizontal="right" vertical="center" wrapText="1"/>
    </xf>
    <xf numFmtId="0" fontId="9" fillId="4" borderId="8" xfId="5" applyFont="1" applyFill="1" applyBorder="1" applyAlignment="1">
      <alignment horizontal="center" vertical="center" wrapText="1"/>
    </xf>
    <xf numFmtId="0" fontId="0" fillId="4" borderId="7" xfId="0" applyFill="1" applyBorder="1" applyAlignment="1">
      <alignment horizontal="center" vertical="center" wrapText="1"/>
    </xf>
    <xf numFmtId="0" fontId="0" fillId="0" borderId="2" xfId="0" applyBorder="1" applyAlignment="1">
      <alignment horizontal="center" vertical="center" wrapText="1"/>
    </xf>
    <xf numFmtId="0" fontId="37" fillId="0" borderId="8" xfId="2" applyFont="1" applyBorder="1" applyAlignment="1">
      <alignment horizontal="right"/>
    </xf>
    <xf numFmtId="0" fontId="2" fillId="0" borderId="7" xfId="0" applyFont="1" applyBorder="1" applyAlignment="1">
      <alignment horizontal="right"/>
    </xf>
    <xf numFmtId="0" fontId="2" fillId="0" borderId="2" xfId="0" applyFont="1" applyBorder="1" applyAlignment="1"/>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2" xfId="0" applyFont="1" applyFill="1" applyBorder="1" applyAlignment="1">
      <alignment horizontal="left" vertical="center" wrapText="1"/>
    </xf>
    <xf numFmtId="0" fontId="5" fillId="3" borderId="7" xfId="0" applyFont="1" applyFill="1" applyBorder="1" applyAlignment="1">
      <alignment horizontal="center" vertical="top" wrapText="1"/>
    </xf>
    <xf numFmtId="0" fontId="5" fillId="3" borderId="2" xfId="0" applyFont="1" applyFill="1" applyBorder="1" applyAlignment="1">
      <alignment horizontal="center" vertical="top" wrapText="1"/>
    </xf>
    <xf numFmtId="0" fontId="4" fillId="8" borderId="0" xfId="0" applyFont="1" applyFill="1" applyAlignment="1">
      <alignment horizontal="justify" vertical="top" wrapText="1"/>
    </xf>
  </cellXfs>
  <cellStyles count="45">
    <cellStyle name="Normal 2" xfId="1"/>
    <cellStyle name="Normal_Marcius_radna_A" xfId="44"/>
    <cellStyle name="Normalno" xfId="0" builtinId="0"/>
    <cellStyle name="Normalno 2" xfId="2"/>
    <cellStyle name="Normalno 2 2" xfId="3"/>
    <cellStyle name="Normalno 2_Copy of troškovnik jaz" xfId="4"/>
    <cellStyle name="Normalno 3" xfId="5"/>
    <cellStyle name="Normalno 3 13" xfId="6"/>
    <cellStyle name="Normalno 3 13 2" xfId="7"/>
    <cellStyle name="Normalno 3 13 2 2" xfId="8"/>
    <cellStyle name="Normalno 3 13 2 2 2" xfId="9"/>
    <cellStyle name="Normalno 3 13 2 2_Copy of troškovnik jaz" xfId="10"/>
    <cellStyle name="Normalno 3 13 2_Copy of troškovnik jaz" xfId="11"/>
    <cellStyle name="Normalno 3 13_Copy of troškovnik jaz" xfId="12"/>
    <cellStyle name="Normalno 3 2" xfId="13"/>
    <cellStyle name="Normalno 3 2 2" xfId="14"/>
    <cellStyle name="Normalno 3 2 2 2" xfId="15"/>
    <cellStyle name="Normalno 3 2 2 2 2" xfId="16"/>
    <cellStyle name="Normalno 3 2 2 2_Copy of troškovnik jaz" xfId="17"/>
    <cellStyle name="Normalno 3 2 2_Copy of troškovnik jaz" xfId="18"/>
    <cellStyle name="Normalno 3 2_Copy of troškovnik jaz" xfId="19"/>
    <cellStyle name="Normalno 3 3" xfId="20"/>
    <cellStyle name="Normalno 4" xfId="21"/>
    <cellStyle name="Obično 10" xfId="22"/>
    <cellStyle name="Obično 13" xfId="23"/>
    <cellStyle name="Obično 14" xfId="24"/>
    <cellStyle name="Obično 15" xfId="25"/>
    <cellStyle name="Obično 16" xfId="26"/>
    <cellStyle name="Obično 18" xfId="27"/>
    <cellStyle name="Obično 19" xfId="28"/>
    <cellStyle name="Obično 2" xfId="29"/>
    <cellStyle name="Obično 20" xfId="30"/>
    <cellStyle name="Obično 21" xfId="31"/>
    <cellStyle name="Obično 22" xfId="32"/>
    <cellStyle name="Obično 23" xfId="33"/>
    <cellStyle name="Obično 24" xfId="34"/>
    <cellStyle name="Obično 25" xfId="35"/>
    <cellStyle name="Obično 26" xfId="36"/>
    <cellStyle name="Obično 26 3" xfId="37"/>
    <cellStyle name="Obično 27" xfId="38"/>
    <cellStyle name="Obično 3" xfId="39"/>
    <cellStyle name="Obično 8" xfId="40"/>
    <cellStyle name="Obično_S5908-SDO_trosk_iz_izmjene-1104-uk" xfId="41"/>
    <cellStyle name="Zarez" xfId="42" builtinId="3"/>
    <cellStyle name="Zarez 2" xfId="43"/>
  </cellStyles>
  <dxfs count="0"/>
  <tableStyles count="0" defaultTableStyle="TableStyleMedium2" defaultPivotStyle="PivotStyleLight16"/>
  <colors>
    <mruColors>
      <color rgb="FFE5FFE5"/>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9525</xdr:rowOff>
        </xdr:from>
        <xdr:to>
          <xdr:col>5</xdr:col>
          <xdr:colOff>2495550</xdr:colOff>
          <xdr:row>5</xdr:row>
          <xdr:rowOff>133350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54"/>
  <sheetViews>
    <sheetView view="pageBreakPreview" topLeftCell="A31" zoomScale="110" zoomScaleNormal="100" zoomScaleSheetLayoutView="110" workbookViewId="0">
      <selection activeCell="B55" sqref="B55"/>
    </sheetView>
  </sheetViews>
  <sheetFormatPr defaultColWidth="8.85546875" defaultRowHeight="12.75"/>
  <cols>
    <col min="1" max="1" width="2.140625" style="96" customWidth="1"/>
    <col min="2" max="2" width="13.5703125" style="96" customWidth="1"/>
    <col min="3" max="3" width="14.140625" style="96" customWidth="1"/>
    <col min="4" max="4" width="8.85546875" style="96" customWidth="1"/>
    <col min="5" max="5" width="12.140625" style="96" customWidth="1"/>
    <col min="6" max="6" width="36.85546875" style="96" customWidth="1"/>
    <col min="7" max="16384" width="8.85546875" style="96"/>
  </cols>
  <sheetData>
    <row r="2" spans="1:6">
      <c r="A2" s="183"/>
      <c r="B2" s="184"/>
      <c r="C2" s="185"/>
      <c r="D2" s="186"/>
      <c r="E2" s="187"/>
      <c r="F2" s="188"/>
    </row>
    <row r="3" spans="1:6">
      <c r="A3" s="183"/>
      <c r="B3" s="184"/>
      <c r="C3" s="185"/>
      <c r="D3" s="186"/>
      <c r="E3" s="187"/>
      <c r="F3" s="188"/>
    </row>
    <row r="4" spans="1:6">
      <c r="A4" s="183"/>
      <c r="B4" s="184"/>
      <c r="C4" s="185"/>
      <c r="D4" s="186"/>
      <c r="E4" s="187"/>
      <c r="F4" s="188"/>
    </row>
    <row r="5" spans="1:6">
      <c r="A5" s="183"/>
      <c r="B5" s="184"/>
      <c r="C5" s="185"/>
      <c r="D5" s="186"/>
      <c r="E5" s="187"/>
      <c r="F5" s="188"/>
    </row>
    <row r="6" spans="1:6">
      <c r="A6" s="183"/>
      <c r="B6" s="184"/>
      <c r="C6" s="185"/>
      <c r="D6" s="186"/>
      <c r="E6" s="187"/>
      <c r="F6" s="188"/>
    </row>
    <row r="22" spans="1:6" ht="25.5">
      <c r="A22" s="484" t="s">
        <v>12</v>
      </c>
      <c r="B22" s="484"/>
      <c r="C22" s="484"/>
      <c r="D22" s="484"/>
      <c r="E22" s="484"/>
      <c r="F22" s="484"/>
    </row>
    <row r="23" spans="1:6" ht="25.5">
      <c r="A23" s="484" t="s">
        <v>153</v>
      </c>
      <c r="B23" s="484"/>
      <c r="C23" s="484"/>
      <c r="D23" s="484"/>
      <c r="E23" s="484"/>
      <c r="F23" s="484"/>
    </row>
    <row r="24" spans="1:6" ht="25.5">
      <c r="A24" s="485"/>
      <c r="B24" s="485"/>
      <c r="C24" s="485"/>
      <c r="D24" s="485"/>
      <c r="E24" s="485"/>
      <c r="F24" s="485"/>
    </row>
    <row r="30" spans="1:6" ht="23.25">
      <c r="B30" s="189"/>
      <c r="C30" s="189"/>
    </row>
    <row r="39" spans="1:6">
      <c r="A39" s="190"/>
      <c r="B39" s="191"/>
      <c r="C39" s="192" t="s">
        <v>154</v>
      </c>
      <c r="D39" s="193"/>
      <c r="E39" s="194"/>
      <c r="F39" s="195" t="s">
        <v>13</v>
      </c>
    </row>
    <row r="40" spans="1:6">
      <c r="A40" s="190"/>
      <c r="B40" s="191"/>
      <c r="C40" s="196"/>
      <c r="D40" s="197"/>
      <c r="E40" s="198"/>
      <c r="F40" s="199" t="s">
        <v>14</v>
      </c>
    </row>
    <row r="41" spans="1:6">
      <c r="A41" s="190"/>
      <c r="B41" s="191"/>
      <c r="C41" s="192" t="s">
        <v>155</v>
      </c>
      <c r="D41" s="200"/>
      <c r="E41" s="194"/>
      <c r="F41" s="195" t="s">
        <v>12</v>
      </c>
    </row>
    <row r="42" spans="1:6">
      <c r="A42" s="190"/>
      <c r="B42" s="191"/>
      <c r="C42" s="196"/>
      <c r="D42" s="201"/>
      <c r="E42" s="198"/>
      <c r="F42" s="199"/>
    </row>
    <row r="43" spans="1:6">
      <c r="A43" s="202"/>
      <c r="B43" s="191"/>
      <c r="C43" s="192" t="s">
        <v>156</v>
      </c>
      <c r="D43" s="203"/>
      <c r="E43" s="194"/>
      <c r="F43" s="195" t="s">
        <v>157</v>
      </c>
    </row>
    <row r="44" spans="1:6" ht="29.25" customHeight="1">
      <c r="A44" s="202"/>
      <c r="B44" s="191"/>
      <c r="C44" s="196"/>
      <c r="D44" s="486" t="s">
        <v>216</v>
      </c>
      <c r="E44" s="487"/>
      <c r="F44" s="488"/>
    </row>
    <row r="45" spans="1:6">
      <c r="A45" s="202"/>
      <c r="B45" s="191"/>
      <c r="C45" s="204" t="s">
        <v>158</v>
      </c>
      <c r="D45" s="205"/>
      <c r="E45" s="187"/>
      <c r="F45" s="206" t="s">
        <v>15</v>
      </c>
    </row>
    <row r="46" spans="1:6">
      <c r="A46" s="183"/>
      <c r="B46" s="207"/>
      <c r="C46" s="196"/>
      <c r="D46" s="208"/>
      <c r="E46" s="198"/>
      <c r="F46" s="209" t="s">
        <v>16</v>
      </c>
    </row>
    <row r="47" spans="1:6">
      <c r="A47" s="183"/>
      <c r="B47" s="207"/>
      <c r="C47" s="210"/>
      <c r="D47" s="186"/>
      <c r="E47" s="187"/>
      <c r="F47" s="188"/>
    </row>
    <row r="50" spans="2:6" hidden="1"/>
    <row r="53" spans="2:6">
      <c r="F53" s="211" t="s">
        <v>159</v>
      </c>
    </row>
    <row r="54" spans="2:6">
      <c r="B54" s="52" t="s">
        <v>558</v>
      </c>
      <c r="F54" s="211" t="s">
        <v>160</v>
      </c>
    </row>
  </sheetData>
  <mergeCells count="4">
    <mergeCell ref="A22:F22"/>
    <mergeCell ref="A23:F23"/>
    <mergeCell ref="A24:F24"/>
    <mergeCell ref="D44:F44"/>
  </mergeCells>
  <phoneticPr fontId="51" type="noConversion"/>
  <pageMargins left="0.74803149606299213" right="0.19685039370078741" top="0.55118110236220474" bottom="0.47244094488188981" header="0.35433070866141736" footer="0.19685039370078741"/>
  <pageSetup paperSize="9" orientation="portrait" horizontalDpi="4294967292" r:id="rId1"/>
  <headerFooter alignWithMargins="0"/>
  <drawing r:id="rId2"/>
  <legacyDrawing r:id="rId3"/>
  <oleObjects>
    <mc:AlternateContent xmlns:mc="http://schemas.openxmlformats.org/markup-compatibility/2006">
      <mc:Choice Requires="x14">
        <oleObject progId="CorelDraw.Graphic.8" shapeId="14337" r:id="rId4">
          <objectPr defaultSize="0" autoPict="0" r:id="rId5">
            <anchor moveWithCells="1" sizeWithCells="1">
              <from>
                <xdr:col>0</xdr:col>
                <xdr:colOff>0</xdr:colOff>
                <xdr:row>0</xdr:row>
                <xdr:rowOff>9525</xdr:rowOff>
              </from>
              <to>
                <xdr:col>5</xdr:col>
                <xdr:colOff>2495550</xdr:colOff>
                <xdr:row>5</xdr:row>
                <xdr:rowOff>133350</xdr:rowOff>
              </to>
            </anchor>
          </objectPr>
        </oleObject>
      </mc:Choice>
      <mc:Fallback>
        <oleObject progId="CorelDraw.Graphic.8" shapeId="1433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S111"/>
  <sheetViews>
    <sheetView view="pageBreakPreview" zoomScale="120" zoomScaleNormal="120" zoomScaleSheetLayoutView="120" workbookViewId="0">
      <pane ySplit="5" topLeftCell="A90" activePane="bottomLeft" state="frozen"/>
      <selection activeCell="I44" sqref="I44"/>
      <selection pane="bottomLeft" activeCell="E94" sqref="E94"/>
    </sheetView>
  </sheetViews>
  <sheetFormatPr defaultRowHeight="12.75"/>
  <cols>
    <col min="1" max="1" width="4.5703125" style="58" customWidth="1"/>
    <col min="2" max="2" width="46.85546875" style="51" customWidth="1"/>
    <col min="3" max="3" width="7.140625" style="51" customWidth="1"/>
    <col min="4" max="4" width="8.140625" style="257" customWidth="1"/>
    <col min="5" max="5" width="10" style="147" customWidth="1"/>
    <col min="6" max="6" width="12.28515625" style="128" customWidth="1"/>
    <col min="7" max="12" width="9.140625" style="59"/>
    <col min="13" max="13" width="14.42578125" style="59" customWidth="1"/>
    <col min="14" max="16" width="9.140625" style="59"/>
    <col min="17" max="16384" width="9.140625" style="51"/>
  </cols>
  <sheetData>
    <row r="1" spans="1:16" ht="20.100000000000001" customHeight="1">
      <c r="A1" s="489" t="s">
        <v>219</v>
      </c>
      <c r="B1" s="490"/>
      <c r="C1" s="490"/>
      <c r="D1" s="490"/>
      <c r="E1" s="491"/>
      <c r="F1" s="492"/>
      <c r="G1" s="51"/>
      <c r="H1" s="51"/>
      <c r="I1" s="51"/>
      <c r="J1" s="51"/>
      <c r="K1" s="51"/>
      <c r="L1" s="51"/>
      <c r="M1" s="51"/>
      <c r="N1" s="51"/>
      <c r="O1" s="51"/>
      <c r="P1" s="51"/>
    </row>
    <row r="2" spans="1:16">
      <c r="A2" s="64"/>
      <c r="B2" s="65"/>
      <c r="C2" s="66"/>
      <c r="D2" s="67"/>
      <c r="E2" s="127"/>
      <c r="F2" s="127"/>
      <c r="G2" s="51"/>
      <c r="H2" s="51"/>
      <c r="I2" s="51"/>
      <c r="J2" s="51"/>
      <c r="K2" s="51"/>
      <c r="L2" s="51"/>
      <c r="M2" s="51"/>
      <c r="N2" s="51"/>
      <c r="O2" s="51"/>
      <c r="P2" s="51"/>
    </row>
    <row r="3" spans="1:16" ht="22.5">
      <c r="A3" s="166" t="s">
        <v>190</v>
      </c>
      <c r="B3" s="167" t="s">
        <v>191</v>
      </c>
      <c r="C3" s="166" t="s">
        <v>192</v>
      </c>
      <c r="D3" s="167" t="s">
        <v>193</v>
      </c>
      <c r="E3" s="168" t="s">
        <v>194</v>
      </c>
      <c r="F3" s="169" t="s">
        <v>195</v>
      </c>
      <c r="G3" s="51"/>
      <c r="H3" s="51"/>
      <c r="I3" s="51"/>
      <c r="J3" s="51"/>
      <c r="K3" s="51"/>
      <c r="L3" s="51"/>
      <c r="M3" s="51"/>
      <c r="N3" s="51"/>
      <c r="O3" s="51"/>
      <c r="P3" s="51"/>
    </row>
    <row r="4" spans="1:16">
      <c r="A4" s="166">
        <v>1</v>
      </c>
      <c r="B4" s="167">
        <v>2</v>
      </c>
      <c r="C4" s="170">
        <v>3</v>
      </c>
      <c r="D4" s="171">
        <v>4</v>
      </c>
      <c r="E4" s="168">
        <v>5</v>
      </c>
      <c r="F4" s="168">
        <v>6</v>
      </c>
      <c r="G4" s="51"/>
      <c r="H4" s="51"/>
      <c r="I4" s="51"/>
      <c r="J4" s="51"/>
      <c r="K4" s="51"/>
      <c r="L4" s="51"/>
      <c r="M4" s="51"/>
      <c r="N4" s="51"/>
      <c r="O4" s="51"/>
      <c r="P4" s="51"/>
    </row>
    <row r="6" spans="1:16" s="44" customFormat="1">
      <c r="A6" s="42"/>
      <c r="B6" s="43"/>
      <c r="D6" s="258"/>
      <c r="E6" s="149"/>
      <c r="F6" s="129"/>
      <c r="G6" s="45"/>
      <c r="H6" s="45"/>
      <c r="I6" s="45"/>
      <c r="J6" s="45"/>
      <c r="K6" s="45"/>
      <c r="L6" s="45"/>
      <c r="M6" s="45"/>
      <c r="N6" s="45"/>
      <c r="O6" s="45"/>
      <c r="P6" s="45"/>
    </row>
    <row r="7" spans="1:16" s="142" customFormat="1" ht="15">
      <c r="A7" s="144" t="s">
        <v>217</v>
      </c>
      <c r="B7" s="145" t="s">
        <v>134</v>
      </c>
      <c r="C7" s="145"/>
      <c r="D7" s="259"/>
      <c r="E7" s="172"/>
      <c r="F7" s="411"/>
      <c r="G7" s="143"/>
      <c r="H7" s="143"/>
      <c r="I7" s="143"/>
      <c r="J7" s="143"/>
      <c r="K7" s="143"/>
      <c r="L7" s="143"/>
      <c r="M7" s="143"/>
      <c r="N7" s="143"/>
      <c r="O7" s="143"/>
      <c r="P7" s="143"/>
    </row>
    <row r="8" spans="1:16" s="234" customFormat="1" ht="15">
      <c r="A8" s="232"/>
      <c r="B8" s="233"/>
      <c r="C8" s="235"/>
      <c r="D8" s="235"/>
      <c r="E8" s="235"/>
      <c r="F8" s="216"/>
      <c r="G8" s="214"/>
      <c r="H8" s="214"/>
      <c r="I8" s="214"/>
      <c r="J8" s="214"/>
      <c r="K8" s="214"/>
      <c r="L8" s="214"/>
      <c r="M8" s="214"/>
      <c r="N8" s="214"/>
      <c r="O8" s="214"/>
      <c r="P8" s="214"/>
    </row>
    <row r="9" spans="1:16" s="38" customFormat="1" ht="38.25">
      <c r="A9" s="37"/>
      <c r="B9" s="281" t="s">
        <v>330</v>
      </c>
      <c r="D9" s="262"/>
      <c r="E9" s="148"/>
      <c r="F9" s="129" t="str">
        <f>IF(((D9*E9)&gt;0),(D9*E9),"")</f>
        <v/>
      </c>
      <c r="G9" s="39"/>
      <c r="H9" s="39"/>
      <c r="I9" s="39"/>
      <c r="J9" s="39"/>
      <c r="K9" s="39"/>
      <c r="L9" s="39"/>
      <c r="M9" s="39"/>
      <c r="N9" s="39"/>
      <c r="O9" s="39"/>
      <c r="P9" s="39"/>
    </row>
    <row r="10" spans="1:16" s="38" customFormat="1">
      <c r="A10" s="37"/>
      <c r="B10" s="281"/>
      <c r="D10" s="262"/>
      <c r="E10" s="148"/>
      <c r="F10" s="129"/>
      <c r="G10" s="39"/>
      <c r="H10" s="39"/>
      <c r="I10" s="39"/>
      <c r="J10" s="39"/>
      <c r="K10" s="39"/>
      <c r="L10" s="39"/>
      <c r="M10" s="39"/>
      <c r="N10" s="39"/>
      <c r="O10" s="39"/>
      <c r="P10" s="39"/>
    </row>
    <row r="11" spans="1:16" s="215" customFormat="1" ht="15">
      <c r="A11" s="130" t="s">
        <v>331</v>
      </c>
      <c r="B11" s="217" t="s">
        <v>161</v>
      </c>
      <c r="C11" s="218"/>
      <c r="D11" s="264"/>
      <c r="E11" s="219"/>
      <c r="F11" s="137"/>
      <c r="G11" s="214"/>
      <c r="H11" s="214"/>
      <c r="I11" s="214"/>
      <c r="J11" s="214"/>
      <c r="K11" s="214"/>
      <c r="L11" s="214"/>
      <c r="M11" s="214"/>
      <c r="N11" s="214"/>
      <c r="O11" s="214"/>
      <c r="P11" s="214"/>
    </row>
    <row r="12" spans="1:16" s="38" customFormat="1" ht="15.75">
      <c r="A12" s="37"/>
      <c r="B12" s="40"/>
      <c r="D12" s="262"/>
      <c r="E12" s="148"/>
      <c r="F12" s="129" t="str">
        <f>IF(((D12*E12)&gt;0),(D12*E12),"")</f>
        <v/>
      </c>
      <c r="G12" s="39"/>
      <c r="H12" s="39"/>
      <c r="I12" s="39"/>
      <c r="J12" s="39"/>
      <c r="K12" s="39"/>
      <c r="L12" s="39"/>
      <c r="M12" s="39"/>
      <c r="N12" s="39"/>
      <c r="O12" s="39"/>
      <c r="P12" s="39"/>
    </row>
    <row r="13" spans="1:16" s="44" customFormat="1" ht="76.5">
      <c r="A13" s="53"/>
      <c r="B13" s="54" t="s">
        <v>358</v>
      </c>
      <c r="C13" s="55"/>
      <c r="D13" s="258"/>
      <c r="E13" s="149"/>
      <c r="F13" s="129" t="str">
        <f>IF(((D13*E13)&gt;0),(D13*E13),"")</f>
        <v/>
      </c>
      <c r="G13" s="45"/>
      <c r="H13" s="45"/>
      <c r="I13" s="45"/>
      <c r="J13" s="45"/>
      <c r="K13" s="45"/>
      <c r="L13" s="45"/>
      <c r="M13" s="45"/>
      <c r="N13" s="45"/>
      <c r="O13" s="45"/>
      <c r="P13" s="45"/>
    </row>
    <row r="14" spans="1:16" s="44" customFormat="1">
      <c r="A14" s="53"/>
      <c r="B14" s="54"/>
      <c r="C14" s="55"/>
      <c r="D14" s="258"/>
      <c r="E14" s="149"/>
      <c r="F14" s="129" t="str">
        <f>IF(((D14*E14)&gt;0),(D14*E14),"")</f>
        <v/>
      </c>
      <c r="G14" s="45"/>
      <c r="H14" s="45"/>
      <c r="I14" s="45"/>
      <c r="J14" s="45"/>
      <c r="K14" s="45"/>
      <c r="L14" s="45"/>
      <c r="M14" s="45"/>
      <c r="N14" s="45"/>
      <c r="O14" s="45"/>
      <c r="P14" s="45"/>
    </row>
    <row r="15" spans="1:16" s="215" customFormat="1" ht="15">
      <c r="A15" s="220" t="s">
        <v>370</v>
      </c>
      <c r="B15" s="221" t="s">
        <v>163</v>
      </c>
      <c r="C15" s="222"/>
      <c r="D15" s="265"/>
      <c r="E15" s="223"/>
      <c r="F15" s="224"/>
      <c r="G15" s="214"/>
      <c r="H15" s="214"/>
      <c r="I15" s="214"/>
      <c r="J15" s="214"/>
      <c r="K15" s="214"/>
      <c r="L15" s="214"/>
      <c r="M15" s="214"/>
      <c r="N15" s="214"/>
      <c r="O15" s="214"/>
      <c r="P15" s="214"/>
    </row>
    <row r="16" spans="1:16" s="44" customFormat="1">
      <c r="A16" s="42"/>
      <c r="B16" s="43"/>
      <c r="D16" s="258"/>
      <c r="E16" s="149"/>
      <c r="F16" s="129" t="str">
        <f>IF(((D16*E16)&gt;0),(D16*E16),"")</f>
        <v/>
      </c>
      <c r="G16" s="45"/>
      <c r="H16" s="45"/>
      <c r="I16" s="45"/>
      <c r="J16" s="45"/>
      <c r="K16" s="45"/>
      <c r="L16" s="45"/>
      <c r="M16" s="45"/>
      <c r="N16" s="45"/>
      <c r="O16" s="45"/>
      <c r="P16" s="45"/>
    </row>
    <row r="17" spans="1:18" s="346" customFormat="1" ht="27" customHeight="1">
      <c r="A17" s="340" t="s">
        <v>164</v>
      </c>
      <c r="B17" s="281" t="s">
        <v>165</v>
      </c>
      <c r="C17" s="22"/>
      <c r="D17" s="341"/>
      <c r="E17" s="342"/>
      <c r="F17" s="412"/>
      <c r="G17" s="344"/>
      <c r="H17" s="343"/>
      <c r="I17" s="315"/>
      <c r="J17" s="345"/>
      <c r="K17" s="345"/>
      <c r="L17" s="345"/>
      <c r="M17" s="345"/>
      <c r="N17" s="345"/>
      <c r="O17" s="345"/>
      <c r="P17" s="345"/>
      <c r="Q17" s="345"/>
      <c r="R17" s="345"/>
    </row>
    <row r="18" spans="1:18" s="346" customFormat="1">
      <c r="A18" s="340"/>
      <c r="B18" s="281"/>
      <c r="C18" s="22" t="s">
        <v>332</v>
      </c>
      <c r="D18" s="341">
        <v>660</v>
      </c>
      <c r="E18" s="344"/>
      <c r="F18" s="412" t="str">
        <f t="shared" ref="F18:F42" si="0">IF(((D18*E18)&gt;0),(D18*E18),"")</f>
        <v/>
      </c>
      <c r="I18" s="315"/>
      <c r="J18" s="345"/>
      <c r="K18" s="345"/>
      <c r="L18" s="345"/>
      <c r="M18" s="345"/>
      <c r="N18" s="345"/>
      <c r="O18" s="345"/>
      <c r="P18" s="345"/>
      <c r="Q18" s="345"/>
      <c r="R18" s="345"/>
    </row>
    <row r="19" spans="1:18" s="346" customFormat="1">
      <c r="A19" s="340"/>
      <c r="B19" s="281"/>
      <c r="C19" s="22"/>
      <c r="D19" s="341"/>
      <c r="E19" s="344"/>
      <c r="F19" s="412" t="str">
        <f t="shared" si="0"/>
        <v/>
      </c>
      <c r="I19" s="315"/>
      <c r="J19" s="345"/>
      <c r="K19" s="345"/>
      <c r="L19" s="345"/>
      <c r="M19" s="345"/>
      <c r="N19" s="345"/>
      <c r="O19" s="345"/>
      <c r="P19" s="345"/>
      <c r="Q19" s="345"/>
      <c r="R19" s="345"/>
    </row>
    <row r="20" spans="1:18" s="10" customFormat="1" ht="216.6" customHeight="1">
      <c r="A20" s="340" t="s">
        <v>166</v>
      </c>
      <c r="B20" s="281" t="s">
        <v>32</v>
      </c>
      <c r="C20" s="22"/>
      <c r="D20" s="341"/>
      <c r="E20" s="344"/>
      <c r="F20" s="412" t="str">
        <f t="shared" si="0"/>
        <v/>
      </c>
      <c r="I20" s="315"/>
      <c r="J20" s="313"/>
      <c r="K20" s="313"/>
      <c r="L20" s="313"/>
      <c r="M20" s="313"/>
      <c r="N20" s="313"/>
      <c r="O20" s="313"/>
      <c r="P20" s="313"/>
      <c r="Q20" s="313"/>
      <c r="R20" s="313"/>
    </row>
    <row r="21" spans="1:18" s="10" customFormat="1">
      <c r="A21" s="340"/>
      <c r="B21" s="281" t="s">
        <v>167</v>
      </c>
      <c r="C21" s="22"/>
      <c r="D21" s="341"/>
      <c r="E21" s="344"/>
      <c r="F21" s="412" t="str">
        <f t="shared" si="0"/>
        <v/>
      </c>
      <c r="I21" s="315"/>
      <c r="J21" s="313"/>
      <c r="K21" s="313"/>
      <c r="L21" s="313"/>
      <c r="M21" s="313"/>
      <c r="N21" s="313"/>
      <c r="O21" s="313"/>
      <c r="P21" s="313"/>
      <c r="Q21" s="313"/>
      <c r="R21" s="313"/>
    </row>
    <row r="22" spans="1:18" s="10" customFormat="1" ht="14.25">
      <c r="A22" s="340"/>
      <c r="B22" s="281"/>
      <c r="C22" s="22" t="s">
        <v>168</v>
      </c>
      <c r="D22" s="341">
        <v>514</v>
      </c>
      <c r="E22" s="344"/>
      <c r="F22" s="412" t="str">
        <f t="shared" si="0"/>
        <v/>
      </c>
      <c r="I22" s="315"/>
      <c r="J22" s="313"/>
      <c r="K22" s="313"/>
      <c r="L22" s="313"/>
      <c r="M22" s="313"/>
      <c r="N22" s="313"/>
      <c r="O22" s="313"/>
      <c r="P22" s="313"/>
      <c r="Q22" s="313"/>
      <c r="R22" s="313"/>
    </row>
    <row r="23" spans="1:18" s="10" customFormat="1" ht="14.25">
      <c r="A23" s="347"/>
      <c r="B23" s="281" t="s">
        <v>169</v>
      </c>
      <c r="C23" s="22" t="s">
        <v>170</v>
      </c>
      <c r="D23" s="341">
        <v>1</v>
      </c>
      <c r="E23" s="344"/>
      <c r="F23" s="412"/>
      <c r="I23" s="315"/>
      <c r="J23" s="313"/>
      <c r="K23" s="313"/>
      <c r="L23" s="313"/>
      <c r="M23" s="313"/>
      <c r="N23" s="313"/>
      <c r="O23" s="313"/>
      <c r="P23" s="313"/>
      <c r="Q23" s="313"/>
      <c r="R23" s="313"/>
    </row>
    <row r="24" spans="1:18" s="10" customFormat="1" ht="14.25">
      <c r="A24" s="347"/>
      <c r="B24" s="281" t="s">
        <v>171</v>
      </c>
      <c r="C24" s="22" t="s">
        <v>170</v>
      </c>
      <c r="D24" s="341">
        <v>1</v>
      </c>
      <c r="E24" s="344"/>
      <c r="F24" s="412"/>
      <c r="I24" s="315"/>
      <c r="J24" s="313"/>
      <c r="K24" s="313"/>
      <c r="L24" s="313"/>
      <c r="M24" s="313"/>
      <c r="N24" s="313"/>
      <c r="O24" s="313"/>
      <c r="P24" s="313"/>
      <c r="Q24" s="313"/>
      <c r="R24" s="313"/>
    </row>
    <row r="25" spans="1:18" s="10" customFormat="1" ht="14.25">
      <c r="A25" s="347"/>
      <c r="B25" s="281" t="s">
        <v>172</v>
      </c>
      <c r="C25" s="22" t="s">
        <v>170</v>
      </c>
      <c r="D25" s="341">
        <v>1</v>
      </c>
      <c r="E25" s="344"/>
      <c r="F25" s="412"/>
      <c r="I25" s="315"/>
      <c r="J25" s="313"/>
      <c r="K25" s="313"/>
      <c r="L25" s="313"/>
      <c r="M25" s="313"/>
      <c r="N25" s="313"/>
      <c r="O25" s="313"/>
      <c r="P25" s="313"/>
      <c r="Q25" s="313"/>
      <c r="R25" s="313"/>
    </row>
    <row r="26" spans="1:18" s="10" customFormat="1">
      <c r="A26" s="340"/>
      <c r="B26" s="281"/>
      <c r="C26" s="22"/>
      <c r="D26" s="341"/>
      <c r="E26" s="344"/>
      <c r="F26" s="412" t="str">
        <f t="shared" si="0"/>
        <v/>
      </c>
      <c r="I26" s="315"/>
      <c r="J26" s="313"/>
      <c r="K26" s="313"/>
      <c r="L26" s="313"/>
      <c r="M26" s="313"/>
      <c r="N26" s="313"/>
      <c r="O26" s="313"/>
      <c r="P26" s="313"/>
      <c r="Q26" s="313"/>
      <c r="R26" s="313"/>
    </row>
    <row r="27" spans="1:18" s="349" customFormat="1">
      <c r="A27" s="340"/>
      <c r="B27" s="281"/>
      <c r="C27" s="22"/>
      <c r="D27" s="341"/>
      <c r="E27" s="344"/>
      <c r="F27" s="412" t="str">
        <f t="shared" si="0"/>
        <v/>
      </c>
      <c r="I27" s="315" t="str">
        <f>IF(((D27*E27)&gt;0),(D27*E27),"")</f>
        <v/>
      </c>
      <c r="J27" s="348"/>
      <c r="K27" s="348"/>
      <c r="L27" s="348"/>
      <c r="M27" s="348"/>
      <c r="N27" s="348"/>
      <c r="O27" s="348"/>
      <c r="P27" s="348"/>
      <c r="Q27" s="348"/>
      <c r="R27" s="348"/>
    </row>
    <row r="28" spans="1:18" s="10" customFormat="1" ht="89.25">
      <c r="A28" s="340" t="s">
        <v>338</v>
      </c>
      <c r="B28" s="350" t="s">
        <v>173</v>
      </c>
      <c r="C28" s="22"/>
      <c r="D28" s="341"/>
      <c r="E28" s="344"/>
      <c r="F28" s="412" t="str">
        <f t="shared" si="0"/>
        <v/>
      </c>
      <c r="I28" s="315"/>
      <c r="J28" s="313"/>
      <c r="K28" s="313"/>
      <c r="L28" s="313"/>
      <c r="M28" s="313"/>
      <c r="N28" s="313"/>
      <c r="O28" s="313"/>
      <c r="P28" s="313"/>
      <c r="Q28" s="313"/>
      <c r="R28" s="313"/>
    </row>
    <row r="29" spans="1:18" s="10" customFormat="1" ht="14.25">
      <c r="A29" s="340"/>
      <c r="B29" s="281"/>
      <c r="C29" s="22" t="s">
        <v>174</v>
      </c>
      <c r="D29" s="341">
        <v>555</v>
      </c>
      <c r="E29" s="344"/>
      <c r="F29" s="412" t="str">
        <f t="shared" si="0"/>
        <v/>
      </c>
      <c r="I29" s="315"/>
      <c r="J29" s="313"/>
      <c r="K29" s="313"/>
      <c r="L29" s="313"/>
      <c r="M29" s="313"/>
      <c r="N29" s="313"/>
      <c r="O29" s="313"/>
      <c r="P29" s="313"/>
      <c r="Q29" s="313"/>
      <c r="R29" s="313"/>
    </row>
    <row r="30" spans="1:18" s="10" customFormat="1">
      <c r="A30" s="340"/>
      <c r="B30" s="281"/>
      <c r="C30" s="22"/>
      <c r="D30" s="341"/>
      <c r="E30" s="344"/>
      <c r="F30" s="412" t="str">
        <f t="shared" si="0"/>
        <v/>
      </c>
      <c r="I30" s="315"/>
      <c r="J30" s="313"/>
      <c r="K30" s="313"/>
      <c r="L30" s="313"/>
      <c r="M30" s="313"/>
      <c r="N30" s="313"/>
      <c r="O30" s="313"/>
      <c r="P30" s="313"/>
      <c r="Q30" s="313"/>
      <c r="R30" s="313"/>
    </row>
    <row r="31" spans="1:18" s="10" customFormat="1" ht="140.25">
      <c r="A31" s="340" t="s">
        <v>341</v>
      </c>
      <c r="B31" s="350" t="s">
        <v>175</v>
      </c>
      <c r="C31" s="22"/>
      <c r="D31" s="341"/>
      <c r="E31" s="344"/>
      <c r="F31" s="412" t="str">
        <f t="shared" si="0"/>
        <v/>
      </c>
      <c r="I31" s="315"/>
      <c r="J31" s="313"/>
      <c r="K31" s="313"/>
      <c r="L31" s="313"/>
      <c r="M31" s="313"/>
      <c r="N31" s="313"/>
      <c r="O31" s="313"/>
      <c r="P31" s="313"/>
      <c r="Q31" s="313"/>
      <c r="R31" s="313"/>
    </row>
    <row r="32" spans="1:18" s="10" customFormat="1" ht="14.25">
      <c r="A32" s="340"/>
      <c r="B32" s="281" t="s">
        <v>176</v>
      </c>
      <c r="C32" s="22" t="s">
        <v>168</v>
      </c>
      <c r="D32" s="341">
        <v>60</v>
      </c>
      <c r="E32" s="344"/>
      <c r="F32" s="412" t="str">
        <f t="shared" si="0"/>
        <v/>
      </c>
      <c r="I32" s="315"/>
      <c r="J32" s="313"/>
      <c r="K32" s="313"/>
      <c r="L32" s="313"/>
      <c r="M32" s="313"/>
      <c r="N32" s="313"/>
      <c r="O32" s="313"/>
      <c r="P32" s="313"/>
      <c r="Q32" s="313"/>
      <c r="R32" s="313"/>
    </row>
    <row r="33" spans="1:18" s="10" customFormat="1" ht="11.25" customHeight="1">
      <c r="A33" s="340"/>
      <c r="B33" s="281"/>
      <c r="C33" s="22"/>
      <c r="D33" s="341"/>
      <c r="E33" s="344"/>
      <c r="F33" s="412" t="str">
        <f t="shared" si="0"/>
        <v/>
      </c>
      <c r="I33" s="315"/>
      <c r="J33" s="313"/>
      <c r="K33" s="313"/>
      <c r="L33" s="313"/>
      <c r="M33" s="313"/>
      <c r="N33" s="313"/>
      <c r="O33" s="313"/>
      <c r="P33" s="313"/>
      <c r="Q33" s="313"/>
      <c r="R33" s="313"/>
    </row>
    <row r="34" spans="1:18" s="10" customFormat="1" ht="54" customHeight="1">
      <c r="A34" s="340" t="s">
        <v>343</v>
      </c>
      <c r="B34" s="281" t="s">
        <v>177</v>
      </c>
      <c r="C34" s="22"/>
      <c r="D34" s="341"/>
      <c r="E34" s="344"/>
      <c r="F34" s="412" t="str">
        <f t="shared" si="0"/>
        <v/>
      </c>
      <c r="I34" s="315"/>
      <c r="J34" s="313"/>
      <c r="K34" s="313"/>
      <c r="L34" s="313"/>
      <c r="M34" s="313"/>
      <c r="N34" s="313"/>
      <c r="O34" s="313"/>
      <c r="P34" s="313"/>
      <c r="Q34" s="313"/>
      <c r="R34" s="313"/>
    </row>
    <row r="35" spans="1:18" s="10" customFormat="1" ht="14.25">
      <c r="A35" s="340"/>
      <c r="B35" s="281" t="s">
        <v>176</v>
      </c>
      <c r="C35" s="22" t="s">
        <v>168</v>
      </c>
      <c r="D35" s="341">
        <v>156</v>
      </c>
      <c r="E35" s="344"/>
      <c r="F35" s="412" t="str">
        <f t="shared" si="0"/>
        <v/>
      </c>
      <c r="I35" s="315"/>
      <c r="J35" s="313"/>
      <c r="K35" s="313"/>
      <c r="L35" s="313"/>
      <c r="M35" s="313"/>
      <c r="N35" s="313"/>
      <c r="O35" s="313"/>
      <c r="P35" s="313"/>
      <c r="Q35" s="313"/>
      <c r="R35" s="313"/>
    </row>
    <row r="36" spans="1:18" s="349" customFormat="1">
      <c r="A36" s="340"/>
      <c r="B36" s="281"/>
      <c r="C36" s="22"/>
      <c r="D36" s="341"/>
      <c r="E36" s="344"/>
      <c r="F36" s="412" t="str">
        <f t="shared" si="0"/>
        <v/>
      </c>
      <c r="I36" s="315"/>
      <c r="J36" s="348"/>
      <c r="K36" s="348"/>
      <c r="L36" s="348"/>
      <c r="M36" s="348"/>
      <c r="N36" s="348"/>
      <c r="O36" s="348"/>
      <c r="P36" s="348"/>
      <c r="Q36" s="348"/>
      <c r="R36" s="348"/>
    </row>
    <row r="37" spans="1:18" s="349" customFormat="1" ht="68.25">
      <c r="A37" s="340" t="s">
        <v>333</v>
      </c>
      <c r="B37" s="351" t="s">
        <v>178</v>
      </c>
      <c r="C37" s="22"/>
      <c r="D37" s="341"/>
      <c r="E37" s="344"/>
      <c r="F37" s="412" t="str">
        <f t="shared" si="0"/>
        <v/>
      </c>
      <c r="I37" s="315"/>
      <c r="J37" s="348"/>
      <c r="K37" s="348"/>
      <c r="L37" s="348"/>
      <c r="M37" s="348"/>
      <c r="N37" s="348"/>
      <c r="O37" s="348"/>
      <c r="P37" s="348"/>
      <c r="Q37" s="348"/>
      <c r="R37" s="348"/>
    </row>
    <row r="38" spans="1:18" s="349" customFormat="1" ht="14.25">
      <c r="A38" s="340"/>
      <c r="B38" s="281" t="s">
        <v>176</v>
      </c>
      <c r="C38" s="22" t="s">
        <v>168</v>
      </c>
      <c r="D38" s="341">
        <v>233</v>
      </c>
      <c r="E38" s="344"/>
      <c r="F38" s="412" t="str">
        <f t="shared" si="0"/>
        <v/>
      </c>
      <c r="I38" s="315"/>
      <c r="J38" s="348"/>
      <c r="K38" s="348"/>
      <c r="L38" s="348"/>
      <c r="M38" s="348"/>
      <c r="N38" s="348"/>
      <c r="O38" s="348"/>
      <c r="P38" s="348"/>
      <c r="Q38" s="348"/>
      <c r="R38" s="348"/>
    </row>
    <row r="39" spans="1:18" s="349" customFormat="1">
      <c r="A39" s="340"/>
      <c r="B39" s="281"/>
      <c r="C39" s="22"/>
      <c r="D39" s="341"/>
      <c r="E39" s="344"/>
      <c r="F39" s="412" t="str">
        <f t="shared" si="0"/>
        <v/>
      </c>
      <c r="I39" s="315"/>
      <c r="J39" s="348"/>
      <c r="K39" s="348"/>
      <c r="L39" s="348"/>
      <c r="M39" s="348"/>
      <c r="N39" s="348"/>
      <c r="O39" s="348"/>
      <c r="P39" s="348"/>
      <c r="Q39" s="348"/>
      <c r="R39" s="348"/>
    </row>
    <row r="40" spans="1:18" s="10" customFormat="1" ht="25.5">
      <c r="A40" s="340" t="s">
        <v>334</v>
      </c>
      <c r="B40" s="350" t="s">
        <v>559</v>
      </c>
      <c r="C40" s="22"/>
      <c r="D40" s="341"/>
      <c r="E40" s="344"/>
      <c r="F40" s="412" t="str">
        <f t="shared" si="0"/>
        <v/>
      </c>
      <c r="I40" s="315"/>
      <c r="J40" s="313"/>
      <c r="K40" s="313"/>
      <c r="L40" s="313"/>
      <c r="M40" s="313"/>
      <c r="N40" s="313"/>
      <c r="O40" s="313"/>
      <c r="P40" s="313"/>
      <c r="Q40" s="313"/>
      <c r="R40" s="313"/>
    </row>
    <row r="41" spans="1:18" s="10" customFormat="1" ht="13.5" customHeight="1">
      <c r="A41" s="340"/>
      <c r="B41" s="350"/>
      <c r="C41" s="22" t="s">
        <v>179</v>
      </c>
      <c r="D41" s="341">
        <v>65</v>
      </c>
      <c r="E41" s="344"/>
      <c r="F41" s="412" t="str">
        <f t="shared" si="0"/>
        <v/>
      </c>
      <c r="I41" s="315"/>
      <c r="J41" s="313"/>
      <c r="K41" s="313"/>
      <c r="L41" s="313"/>
      <c r="M41" s="313"/>
      <c r="N41" s="313"/>
      <c r="O41" s="313"/>
      <c r="P41" s="313"/>
      <c r="Q41" s="313"/>
      <c r="R41" s="313"/>
    </row>
    <row r="42" spans="1:18" s="44" customFormat="1">
      <c r="A42" s="42"/>
      <c r="B42" s="43"/>
      <c r="D42" s="258"/>
      <c r="E42" s="149"/>
      <c r="F42" s="129" t="str">
        <f t="shared" si="0"/>
        <v/>
      </c>
      <c r="G42" s="45"/>
      <c r="H42" s="45"/>
      <c r="I42" s="45"/>
      <c r="J42" s="45"/>
      <c r="K42" s="45"/>
      <c r="L42" s="45"/>
      <c r="M42" s="45"/>
      <c r="N42" s="45"/>
      <c r="O42" s="45"/>
      <c r="P42" s="45"/>
    </row>
    <row r="43" spans="1:18" s="135" customFormat="1" ht="15">
      <c r="A43" s="220" t="s">
        <v>370</v>
      </c>
      <c r="B43" s="225" t="s">
        <v>180</v>
      </c>
      <c r="C43" s="226"/>
      <c r="D43" s="266"/>
      <c r="E43" s="227"/>
      <c r="F43" s="228">
        <f>SUM(F14:F41)</f>
        <v>0</v>
      </c>
      <c r="G43" s="134"/>
      <c r="H43" s="134"/>
      <c r="I43" s="134"/>
      <c r="J43" s="134"/>
      <c r="K43" s="134"/>
      <c r="L43" s="134"/>
      <c r="M43" s="134"/>
      <c r="N43" s="134"/>
      <c r="O43" s="134"/>
      <c r="P43" s="134"/>
    </row>
    <row r="44" spans="1:18" s="48" customFormat="1">
      <c r="A44" s="46"/>
      <c r="B44" s="57"/>
      <c r="C44" s="56"/>
      <c r="D44" s="261"/>
      <c r="E44" s="150"/>
      <c r="F44" s="129" t="str">
        <f>IF(((D44*E44)&gt;0),(D44*E44),"")</f>
        <v/>
      </c>
      <c r="G44" s="49"/>
      <c r="H44" s="49"/>
      <c r="I44" s="49"/>
      <c r="J44" s="49"/>
      <c r="K44" s="49"/>
      <c r="L44" s="49"/>
      <c r="M44" s="49"/>
      <c r="N44" s="49"/>
      <c r="O44" s="49"/>
      <c r="P44" s="49"/>
    </row>
    <row r="45" spans="1:18" s="48" customFormat="1">
      <c r="A45" s="46"/>
      <c r="B45" s="57"/>
      <c r="C45" s="56"/>
      <c r="D45" s="261"/>
      <c r="E45" s="150"/>
      <c r="F45" s="129"/>
      <c r="G45" s="49"/>
      <c r="H45" s="49"/>
      <c r="I45" s="49"/>
      <c r="J45" s="49"/>
      <c r="K45" s="49"/>
      <c r="L45" s="49"/>
      <c r="M45" s="49"/>
      <c r="N45" s="49"/>
      <c r="O45" s="49"/>
      <c r="P45" s="49"/>
    </row>
    <row r="46" spans="1:18" s="38" customFormat="1" ht="15">
      <c r="A46" s="220" t="s">
        <v>371</v>
      </c>
      <c r="B46" s="221" t="s">
        <v>367</v>
      </c>
      <c r="C46" s="229"/>
      <c r="D46" s="267"/>
      <c r="E46" s="230"/>
      <c r="F46" s="231" t="str">
        <f t="shared" ref="F46:F57" si="1">IF(((D46*E46)&gt;0),(D46*E46),"")</f>
        <v/>
      </c>
      <c r="G46" s="39"/>
      <c r="H46" s="39"/>
      <c r="I46" s="39"/>
      <c r="J46" s="39"/>
      <c r="K46" s="39"/>
      <c r="L46" s="39"/>
      <c r="M46" s="39"/>
      <c r="N46" s="39"/>
      <c r="O46" s="39"/>
      <c r="P46" s="39"/>
    </row>
    <row r="47" spans="1:18" s="48" customFormat="1">
      <c r="A47" s="46"/>
      <c r="B47" s="47"/>
      <c r="C47" s="56"/>
      <c r="D47" s="261"/>
      <c r="E47" s="150"/>
      <c r="F47" s="129" t="str">
        <f t="shared" si="1"/>
        <v/>
      </c>
      <c r="G47" s="49"/>
      <c r="H47" s="49"/>
      <c r="I47" s="49"/>
      <c r="J47" s="49"/>
      <c r="K47" s="49"/>
      <c r="L47" s="49"/>
      <c r="M47" s="49"/>
      <c r="N47" s="49"/>
      <c r="O47" s="49"/>
      <c r="P47" s="49"/>
    </row>
    <row r="48" spans="1:18" s="346" customFormat="1" ht="192.75" customHeight="1">
      <c r="A48" s="340" t="s">
        <v>164</v>
      </c>
      <c r="B48" s="350" t="s">
        <v>33</v>
      </c>
      <c r="C48" s="22"/>
      <c r="D48" s="342"/>
      <c r="E48" s="341"/>
      <c r="F48" s="412" t="str">
        <f t="shared" si="1"/>
        <v/>
      </c>
      <c r="I48" s="22"/>
    </row>
    <row r="49" spans="1:18" s="10" customFormat="1" ht="12.75" customHeight="1">
      <c r="A49" s="352"/>
      <c r="B49" s="281" t="s">
        <v>182</v>
      </c>
      <c r="C49" s="22" t="s">
        <v>336</v>
      </c>
      <c r="D49" s="342">
        <v>9</v>
      </c>
      <c r="E49" s="341"/>
      <c r="F49" s="412" t="str">
        <f t="shared" si="1"/>
        <v/>
      </c>
      <c r="I49" s="22"/>
    </row>
    <row r="50" spans="1:18" s="10" customFormat="1" ht="12.75" customHeight="1">
      <c r="A50" s="352"/>
      <c r="B50" s="281" t="s">
        <v>34</v>
      </c>
      <c r="C50" s="22" t="s">
        <v>336</v>
      </c>
      <c r="D50" s="342">
        <v>1</v>
      </c>
      <c r="E50" s="341"/>
      <c r="F50" s="412" t="str">
        <f t="shared" si="1"/>
        <v/>
      </c>
      <c r="I50" s="22"/>
    </row>
    <row r="51" spans="1:18" s="349" customFormat="1">
      <c r="A51" s="352" t="s">
        <v>183</v>
      </c>
      <c r="B51" s="281"/>
      <c r="C51" s="22"/>
      <c r="D51" s="342"/>
      <c r="E51" s="341"/>
      <c r="F51" s="412" t="str">
        <f t="shared" si="1"/>
        <v/>
      </c>
      <c r="I51" s="22"/>
    </row>
    <row r="52" spans="1:18" s="10" customFormat="1" ht="29.25" customHeight="1">
      <c r="A52" s="340" t="s">
        <v>337</v>
      </c>
      <c r="B52" s="350" t="s">
        <v>184</v>
      </c>
      <c r="C52" s="22"/>
      <c r="D52" s="341"/>
      <c r="E52" s="344"/>
      <c r="F52" s="412" t="str">
        <f t="shared" si="1"/>
        <v/>
      </c>
      <c r="I52" s="315"/>
      <c r="J52" s="313"/>
      <c r="K52" s="313"/>
      <c r="L52" s="313"/>
      <c r="M52" s="313"/>
      <c r="N52" s="313"/>
      <c r="O52" s="313"/>
      <c r="P52" s="313"/>
      <c r="Q52" s="313"/>
      <c r="R52" s="313"/>
    </row>
    <row r="53" spans="1:18" s="10" customFormat="1">
      <c r="A53" s="340"/>
      <c r="B53" s="281"/>
      <c r="C53" s="22" t="s">
        <v>185</v>
      </c>
      <c r="D53" s="341">
        <v>30</v>
      </c>
      <c r="E53" s="344"/>
      <c r="F53" s="412" t="str">
        <f t="shared" si="1"/>
        <v/>
      </c>
      <c r="I53" s="315"/>
      <c r="J53" s="313"/>
      <c r="K53" s="313"/>
      <c r="L53" s="313"/>
      <c r="M53" s="313"/>
      <c r="N53" s="313"/>
      <c r="O53" s="313"/>
      <c r="P53" s="313"/>
      <c r="Q53" s="313"/>
      <c r="R53" s="313"/>
    </row>
    <row r="54" spans="1:18" s="349" customFormat="1" ht="11.25" customHeight="1">
      <c r="A54" s="340"/>
      <c r="B54" s="281"/>
      <c r="C54" s="22"/>
      <c r="D54" s="341"/>
      <c r="E54" s="344"/>
      <c r="F54" s="412" t="str">
        <f t="shared" si="1"/>
        <v/>
      </c>
      <c r="I54" s="315"/>
      <c r="J54" s="348"/>
      <c r="K54" s="348"/>
      <c r="L54" s="348"/>
      <c r="M54" s="348"/>
      <c r="N54" s="348"/>
      <c r="O54" s="348"/>
      <c r="P54" s="348"/>
      <c r="Q54" s="348"/>
      <c r="R54" s="348"/>
    </row>
    <row r="55" spans="1:18" s="10" customFormat="1">
      <c r="A55" s="340" t="s">
        <v>338</v>
      </c>
      <c r="B55" s="281" t="s">
        <v>186</v>
      </c>
      <c r="C55" s="22"/>
      <c r="D55" s="341"/>
      <c r="E55" s="344"/>
      <c r="F55" s="412" t="str">
        <f t="shared" si="1"/>
        <v/>
      </c>
      <c r="I55" s="315"/>
      <c r="J55" s="313"/>
      <c r="K55" s="313"/>
      <c r="L55" s="313"/>
      <c r="M55" s="313"/>
      <c r="N55" s="313"/>
      <c r="O55" s="313"/>
      <c r="P55" s="313"/>
      <c r="Q55" s="313"/>
      <c r="R55" s="313"/>
    </row>
    <row r="56" spans="1:18" s="10" customFormat="1">
      <c r="A56" s="340"/>
      <c r="B56" s="281"/>
      <c r="C56" s="22" t="s">
        <v>336</v>
      </c>
      <c r="D56" s="341">
        <v>1</v>
      </c>
      <c r="E56" s="344"/>
      <c r="F56" s="412" t="str">
        <f t="shared" si="1"/>
        <v/>
      </c>
      <c r="I56" s="315"/>
      <c r="J56" s="313"/>
      <c r="K56" s="313"/>
      <c r="L56" s="313"/>
      <c r="M56" s="313"/>
      <c r="N56" s="313"/>
      <c r="O56" s="313"/>
      <c r="P56" s="313"/>
      <c r="Q56" s="313"/>
      <c r="R56" s="313"/>
    </row>
    <row r="57" spans="1:18" s="10" customFormat="1">
      <c r="A57" s="340"/>
      <c r="B57" s="281"/>
      <c r="C57" s="353"/>
      <c r="D57" s="341"/>
      <c r="E57" s="344"/>
      <c r="F57" s="412" t="str">
        <f t="shared" si="1"/>
        <v/>
      </c>
      <c r="I57" s="315"/>
      <c r="J57" s="313"/>
      <c r="K57" s="313"/>
      <c r="L57" s="313"/>
      <c r="M57" s="313"/>
      <c r="N57" s="313"/>
      <c r="O57" s="313"/>
      <c r="P57" s="313"/>
      <c r="Q57" s="313"/>
      <c r="R57" s="313"/>
    </row>
    <row r="58" spans="1:18" s="135" customFormat="1" ht="15">
      <c r="A58" s="220" t="s">
        <v>371</v>
      </c>
      <c r="B58" s="225" t="s">
        <v>368</v>
      </c>
      <c r="C58" s="226"/>
      <c r="D58" s="266"/>
      <c r="E58" s="227"/>
      <c r="F58" s="228">
        <f>SUM(F49:F56)</f>
        <v>0</v>
      </c>
      <c r="G58" s="134"/>
      <c r="H58" s="134"/>
      <c r="I58" s="134"/>
      <c r="J58" s="134"/>
      <c r="K58" s="134"/>
      <c r="L58" s="134"/>
      <c r="M58" s="134"/>
      <c r="N58" s="134"/>
      <c r="O58" s="134"/>
      <c r="P58" s="134"/>
    </row>
    <row r="59" spans="1:18" s="44" customFormat="1">
      <c r="A59" s="42"/>
      <c r="B59" s="43"/>
      <c r="D59" s="258"/>
      <c r="E59" s="149"/>
      <c r="F59" s="129" t="str">
        <f>IF(((D59*E59)&gt;0),(D59*E59),"")</f>
        <v/>
      </c>
      <c r="G59" s="45"/>
      <c r="H59" s="45"/>
      <c r="I59" s="45"/>
      <c r="J59" s="45"/>
      <c r="K59" s="45"/>
      <c r="L59" s="45"/>
      <c r="M59" s="45"/>
      <c r="N59" s="45"/>
      <c r="O59" s="45"/>
      <c r="P59" s="45"/>
    </row>
    <row r="60" spans="1:18" s="135" customFormat="1" ht="15">
      <c r="A60" s="130" t="s">
        <v>331</v>
      </c>
      <c r="B60" s="131" t="s">
        <v>187</v>
      </c>
      <c r="C60" s="132"/>
      <c r="D60" s="260"/>
      <c r="E60" s="151"/>
      <c r="F60" s="133">
        <f>SUM(F43+F58)</f>
        <v>0</v>
      </c>
      <c r="G60" s="134"/>
      <c r="H60" s="134"/>
      <c r="I60" s="134"/>
      <c r="J60" s="134"/>
      <c r="K60" s="134"/>
      <c r="L60" s="134"/>
      <c r="M60" s="134"/>
      <c r="N60" s="134"/>
      <c r="O60" s="134"/>
      <c r="P60" s="134"/>
    </row>
    <row r="61" spans="1:18" s="48" customFormat="1">
      <c r="A61" s="46"/>
      <c r="B61" s="47"/>
      <c r="D61" s="261"/>
      <c r="E61" s="150"/>
      <c r="F61" s="129" t="str">
        <f>IF(((D61*E61)&gt;0),(D61*E61),"")</f>
        <v/>
      </c>
      <c r="G61" s="49"/>
      <c r="H61" s="49"/>
      <c r="I61" s="49"/>
      <c r="J61" s="49"/>
      <c r="K61" s="49"/>
      <c r="L61" s="49"/>
      <c r="M61" s="49"/>
      <c r="N61" s="49"/>
      <c r="O61" s="49"/>
      <c r="P61" s="49"/>
    </row>
    <row r="62" spans="1:18" s="48" customFormat="1">
      <c r="A62" s="46"/>
      <c r="B62" s="47"/>
      <c r="D62" s="261"/>
      <c r="E62" s="150"/>
      <c r="F62" s="129"/>
      <c r="G62" s="49"/>
      <c r="H62" s="49"/>
      <c r="I62" s="49"/>
      <c r="J62" s="49"/>
      <c r="K62" s="49"/>
      <c r="L62" s="49"/>
      <c r="M62" s="49"/>
      <c r="N62" s="49"/>
      <c r="O62" s="49"/>
      <c r="P62" s="49"/>
    </row>
    <row r="63" spans="1:18" s="215" customFormat="1" ht="15">
      <c r="A63" s="130" t="s">
        <v>339</v>
      </c>
      <c r="B63" s="217" t="s">
        <v>188</v>
      </c>
      <c r="C63" s="218"/>
      <c r="D63" s="264"/>
      <c r="E63" s="219"/>
      <c r="F63" s="137" t="str">
        <f>IF(((D63*E63)&gt;0),(D63*E63),"")</f>
        <v/>
      </c>
      <c r="G63" s="214"/>
      <c r="H63" s="214"/>
      <c r="I63" s="214"/>
      <c r="J63" s="214"/>
      <c r="K63" s="214"/>
      <c r="L63" s="214"/>
      <c r="M63" s="214"/>
      <c r="N63" s="214"/>
      <c r="O63" s="214"/>
      <c r="P63" s="214"/>
    </row>
    <row r="64" spans="1:18" s="44" customFormat="1">
      <c r="A64" s="42"/>
      <c r="B64" s="43"/>
      <c r="D64" s="258"/>
      <c r="E64" s="45"/>
      <c r="F64" s="413"/>
      <c r="I64" s="45"/>
      <c r="J64" s="45"/>
      <c r="K64" s="45"/>
      <c r="L64" s="45"/>
      <c r="M64" s="45"/>
      <c r="N64" s="45"/>
      <c r="O64" s="45"/>
      <c r="P64" s="45"/>
    </row>
    <row r="65" spans="1:18" s="10" customFormat="1">
      <c r="A65" s="340"/>
      <c r="B65" s="281"/>
      <c r="C65" s="344"/>
      <c r="D65" s="341"/>
      <c r="E65" s="344"/>
      <c r="F65" s="412" t="str">
        <f t="shared" ref="F65:F76" si="2">IF(((D65*E65)&gt;0),(D65*E65),"")</f>
        <v/>
      </c>
      <c r="I65" s="355"/>
      <c r="J65" s="313"/>
      <c r="K65" s="356"/>
      <c r="L65" s="313"/>
      <c r="M65" s="354"/>
      <c r="N65" s="313"/>
      <c r="O65" s="313"/>
      <c r="P65" s="313"/>
      <c r="Q65" s="313"/>
      <c r="R65" s="313"/>
    </row>
    <row r="66" spans="1:18" s="10" customFormat="1" ht="165.75">
      <c r="A66" s="340" t="s">
        <v>340</v>
      </c>
      <c r="B66" s="353" t="s">
        <v>39</v>
      </c>
      <c r="C66" s="22"/>
      <c r="D66" s="341"/>
      <c r="E66" s="344"/>
      <c r="F66" s="412" t="str">
        <f t="shared" si="2"/>
        <v/>
      </c>
      <c r="I66" s="315"/>
      <c r="J66" s="313"/>
      <c r="K66" s="313"/>
      <c r="L66" s="313"/>
      <c r="M66" s="313"/>
      <c r="N66" s="313"/>
      <c r="O66" s="313"/>
      <c r="P66" s="354"/>
      <c r="Q66" s="313"/>
    </row>
    <row r="67" spans="1:18" s="10" customFormat="1">
      <c r="A67" s="340"/>
      <c r="B67" s="281" t="s">
        <v>36</v>
      </c>
      <c r="C67" s="353" t="s">
        <v>40</v>
      </c>
      <c r="D67" s="341">
        <v>610</v>
      </c>
      <c r="E67" s="344"/>
      <c r="F67" s="412" t="str">
        <f t="shared" si="2"/>
        <v/>
      </c>
      <c r="I67" s="315"/>
      <c r="J67" s="313"/>
      <c r="K67" s="313"/>
      <c r="L67" s="313"/>
      <c r="M67" s="313"/>
      <c r="N67" s="313"/>
      <c r="O67" s="354"/>
      <c r="P67" s="313"/>
      <c r="Q67" s="313"/>
      <c r="R67" s="313"/>
    </row>
    <row r="68" spans="1:18" s="10" customFormat="1">
      <c r="A68" s="340"/>
      <c r="B68" s="281" t="s">
        <v>189</v>
      </c>
      <c r="C68" s="353" t="s">
        <v>40</v>
      </c>
      <c r="D68" s="341">
        <v>13</v>
      </c>
      <c r="E68" s="344"/>
      <c r="F68" s="412" t="str">
        <f t="shared" si="2"/>
        <v/>
      </c>
      <c r="I68" s="315"/>
      <c r="J68" s="313"/>
      <c r="K68" s="313"/>
      <c r="L68" s="313"/>
      <c r="M68" s="313"/>
      <c r="N68" s="313"/>
      <c r="O68" s="354"/>
      <c r="P68" s="313"/>
      <c r="Q68" s="313"/>
      <c r="R68" s="313"/>
    </row>
    <row r="69" spans="1:18" s="10" customFormat="1">
      <c r="A69" s="340"/>
      <c r="B69" s="281" t="s">
        <v>41</v>
      </c>
      <c r="C69" s="353" t="s">
        <v>40</v>
      </c>
      <c r="D69" s="341">
        <v>55</v>
      </c>
      <c r="E69" s="344"/>
      <c r="F69" s="412" t="str">
        <f t="shared" si="2"/>
        <v/>
      </c>
      <c r="I69" s="315"/>
      <c r="J69" s="313"/>
      <c r="K69" s="313"/>
      <c r="L69" s="313"/>
      <c r="M69" s="313"/>
      <c r="N69" s="313"/>
      <c r="O69" s="354"/>
      <c r="P69" s="313"/>
      <c r="Q69" s="313"/>
      <c r="R69" s="313"/>
    </row>
    <row r="70" spans="1:18" s="10" customFormat="1">
      <c r="A70" s="340"/>
      <c r="B70" s="281"/>
      <c r="C70" s="353"/>
      <c r="D70" s="341"/>
      <c r="E70" s="344"/>
      <c r="F70" s="412" t="str">
        <f t="shared" si="2"/>
        <v/>
      </c>
      <c r="I70" s="315"/>
      <c r="J70" s="313"/>
      <c r="K70" s="313"/>
      <c r="L70" s="313"/>
      <c r="M70" s="313"/>
      <c r="N70" s="313"/>
      <c r="O70" s="354"/>
      <c r="P70" s="313"/>
      <c r="Q70" s="313"/>
      <c r="R70" s="313"/>
    </row>
    <row r="71" spans="1:18" s="10" customFormat="1">
      <c r="A71" s="357"/>
      <c r="B71" s="358"/>
      <c r="C71" s="359"/>
      <c r="D71" s="360"/>
      <c r="E71" s="361"/>
      <c r="F71" s="414" t="str">
        <f t="shared" si="2"/>
        <v/>
      </c>
      <c r="I71" s="22"/>
    </row>
    <row r="72" spans="1:18" s="10" customFormat="1" ht="27" customHeight="1">
      <c r="A72" s="340" t="s">
        <v>337</v>
      </c>
      <c r="B72" s="281" t="s">
        <v>43</v>
      </c>
      <c r="C72" s="22"/>
      <c r="D72" s="341"/>
      <c r="E72" s="344"/>
      <c r="F72" s="412" t="str">
        <f t="shared" si="2"/>
        <v/>
      </c>
      <c r="I72" s="315"/>
      <c r="J72" s="313"/>
      <c r="K72" s="313"/>
      <c r="L72" s="313"/>
      <c r="M72" s="313"/>
      <c r="N72" s="313"/>
      <c r="O72" s="313"/>
      <c r="P72" s="313"/>
      <c r="Q72" s="313"/>
      <c r="R72" s="313"/>
    </row>
    <row r="73" spans="1:18" s="10" customFormat="1">
      <c r="A73" s="340"/>
      <c r="B73" s="281" t="s">
        <v>344</v>
      </c>
      <c r="C73" s="22"/>
      <c r="D73" s="341"/>
      <c r="E73" s="344"/>
      <c r="F73" s="412" t="str">
        <f t="shared" si="2"/>
        <v/>
      </c>
      <c r="I73" s="315"/>
      <c r="J73" s="313"/>
      <c r="K73" s="313"/>
      <c r="L73" s="313"/>
      <c r="M73" s="313"/>
      <c r="N73" s="313"/>
      <c r="O73" s="313"/>
      <c r="P73" s="313"/>
      <c r="Q73" s="313"/>
      <c r="R73" s="313"/>
    </row>
    <row r="74" spans="1:18" s="10" customFormat="1">
      <c r="A74" s="340"/>
      <c r="B74" s="281" t="s">
        <v>35</v>
      </c>
      <c r="C74" s="22" t="s">
        <v>345</v>
      </c>
      <c r="D74" s="341">
        <v>1</v>
      </c>
      <c r="E74" s="344"/>
      <c r="F74" s="412" t="str">
        <f t="shared" si="2"/>
        <v/>
      </c>
      <c r="I74" s="315"/>
      <c r="J74" s="313"/>
      <c r="K74" s="313"/>
      <c r="L74" s="313"/>
      <c r="M74" s="313"/>
      <c r="N74" s="313"/>
      <c r="O74" s="313"/>
      <c r="P74" s="313"/>
      <c r="Q74" s="313"/>
      <c r="R74" s="313"/>
    </row>
    <row r="75" spans="1:18" s="10" customFormat="1">
      <c r="A75" s="340"/>
      <c r="B75" s="281" t="s">
        <v>42</v>
      </c>
      <c r="C75" s="22" t="s">
        <v>345</v>
      </c>
      <c r="D75" s="341">
        <v>2</v>
      </c>
      <c r="E75" s="344"/>
      <c r="F75" s="412" t="str">
        <f t="shared" si="2"/>
        <v/>
      </c>
      <c r="I75" s="315"/>
      <c r="J75" s="313"/>
      <c r="K75" s="313"/>
      <c r="L75" s="313"/>
      <c r="M75" s="313"/>
      <c r="N75" s="313"/>
      <c r="O75" s="313"/>
      <c r="P75" s="313"/>
      <c r="Q75" s="313"/>
      <c r="R75" s="313"/>
    </row>
    <row r="76" spans="1:18" s="10" customFormat="1">
      <c r="A76" s="340"/>
      <c r="B76" s="281" t="s">
        <v>342</v>
      </c>
      <c r="C76" s="22" t="s">
        <v>345</v>
      </c>
      <c r="D76" s="341">
        <v>7</v>
      </c>
      <c r="E76" s="344"/>
      <c r="F76" s="412" t="str">
        <f t="shared" si="2"/>
        <v/>
      </c>
      <c r="I76" s="315"/>
      <c r="J76" s="313"/>
      <c r="K76" s="313"/>
      <c r="L76" s="313"/>
      <c r="M76" s="313"/>
      <c r="N76" s="313"/>
      <c r="O76" s="313"/>
      <c r="P76" s="313"/>
      <c r="Q76" s="313"/>
      <c r="R76" s="313"/>
    </row>
    <row r="77" spans="1:18" s="10" customFormat="1">
      <c r="A77" s="357"/>
      <c r="B77" s="358"/>
      <c r="C77" s="362"/>
      <c r="D77" s="363"/>
      <c r="E77" s="364"/>
      <c r="F77" s="414"/>
      <c r="I77" s="315"/>
      <c r="J77" s="313"/>
      <c r="K77" s="313"/>
      <c r="L77" s="313"/>
      <c r="M77" s="313"/>
      <c r="N77" s="313"/>
      <c r="O77" s="313"/>
      <c r="P77" s="313"/>
      <c r="Q77" s="313"/>
      <c r="R77" s="313"/>
    </row>
    <row r="78" spans="1:18" s="10" customFormat="1" ht="38.25">
      <c r="A78" s="340" t="s">
        <v>338</v>
      </c>
      <c r="B78" s="353" t="s">
        <v>44</v>
      </c>
      <c r="C78" s="353"/>
      <c r="D78" s="341"/>
      <c r="E78" s="344"/>
      <c r="F78" s="412" t="str">
        <f t="shared" ref="F78:F98" si="3">IF(((D78*E78)&gt;0),(D78*E78),"")</f>
        <v/>
      </c>
      <c r="I78" s="315"/>
      <c r="J78" s="313"/>
      <c r="K78" s="313"/>
      <c r="L78" s="313"/>
      <c r="M78" s="313"/>
      <c r="N78" s="313"/>
      <c r="O78" s="313"/>
      <c r="P78" s="313"/>
      <c r="Q78" s="313"/>
      <c r="R78" s="313"/>
    </row>
    <row r="79" spans="1:18" s="10" customFormat="1">
      <c r="A79" s="340"/>
      <c r="B79" s="365" t="s">
        <v>37</v>
      </c>
      <c r="C79" s="353" t="s">
        <v>202</v>
      </c>
      <c r="D79" s="341">
        <v>1</v>
      </c>
      <c r="E79" s="344"/>
      <c r="F79" s="412" t="str">
        <f t="shared" si="3"/>
        <v/>
      </c>
      <c r="I79" s="315"/>
      <c r="J79" s="313"/>
      <c r="K79" s="313"/>
      <c r="L79" s="313"/>
      <c r="M79" s="313"/>
      <c r="N79" s="313"/>
      <c r="O79" s="313"/>
      <c r="P79" s="313"/>
      <c r="Q79" s="313"/>
      <c r="R79" s="313"/>
    </row>
    <row r="80" spans="1:18" s="10" customFormat="1">
      <c r="A80" s="340"/>
      <c r="B80" s="365" t="s">
        <v>45</v>
      </c>
      <c r="C80" s="353" t="s">
        <v>202</v>
      </c>
      <c r="D80" s="341">
        <v>9</v>
      </c>
      <c r="E80" s="344"/>
      <c r="F80" s="412" t="str">
        <f t="shared" si="3"/>
        <v/>
      </c>
      <c r="I80" s="315"/>
      <c r="J80" s="313"/>
      <c r="K80" s="313"/>
      <c r="L80" s="313"/>
      <c r="M80" s="313"/>
      <c r="N80" s="313"/>
      <c r="O80" s="313"/>
      <c r="P80" s="313"/>
      <c r="Q80" s="313"/>
      <c r="R80" s="313"/>
    </row>
    <row r="81" spans="1:18" s="10" customFormat="1">
      <c r="A81" s="340"/>
      <c r="B81" s="22"/>
      <c r="C81" s="353"/>
      <c r="D81" s="341"/>
      <c r="E81" s="344"/>
      <c r="F81" s="412" t="str">
        <f t="shared" si="3"/>
        <v/>
      </c>
      <c r="I81" s="315"/>
      <c r="J81" s="313"/>
      <c r="K81" s="313"/>
      <c r="L81" s="313"/>
      <c r="M81" s="313"/>
      <c r="N81" s="313"/>
      <c r="O81" s="313"/>
      <c r="P81" s="313"/>
      <c r="Q81" s="313"/>
      <c r="R81" s="313"/>
    </row>
    <row r="82" spans="1:18" s="10" customFormat="1" ht="116.25" customHeight="1">
      <c r="A82" s="340" t="s">
        <v>341</v>
      </c>
      <c r="B82" s="281" t="s">
        <v>46</v>
      </c>
      <c r="C82" s="22"/>
      <c r="D82" s="341"/>
      <c r="E82" s="344"/>
      <c r="F82" s="412" t="str">
        <f t="shared" si="3"/>
        <v/>
      </c>
      <c r="I82" s="315"/>
      <c r="J82" s="313"/>
      <c r="K82" s="313"/>
      <c r="L82" s="313"/>
      <c r="M82" s="313"/>
      <c r="N82" s="313"/>
      <c r="O82" s="313"/>
      <c r="P82" s="313"/>
      <c r="Q82" s="313"/>
      <c r="R82" s="313"/>
    </row>
    <row r="83" spans="1:18" s="10" customFormat="1">
      <c r="A83" s="340"/>
      <c r="B83" s="281"/>
      <c r="C83" s="22" t="s">
        <v>47</v>
      </c>
      <c r="D83" s="341">
        <v>660</v>
      </c>
      <c r="E83" s="344"/>
      <c r="F83" s="412" t="str">
        <f t="shared" si="3"/>
        <v/>
      </c>
      <c r="I83" s="355"/>
      <c r="J83" s="313"/>
      <c r="K83" s="313"/>
      <c r="L83" s="313"/>
      <c r="M83" s="313"/>
      <c r="N83" s="313"/>
      <c r="O83" s="313"/>
      <c r="P83" s="313"/>
      <c r="Q83" s="313"/>
      <c r="R83" s="313"/>
    </row>
    <row r="84" spans="1:18" s="10" customFormat="1">
      <c r="A84" s="340"/>
      <c r="B84" s="281"/>
      <c r="C84" s="22"/>
      <c r="D84" s="341"/>
      <c r="E84" s="344"/>
      <c r="F84" s="412" t="str">
        <f t="shared" si="3"/>
        <v/>
      </c>
      <c r="I84" s="355"/>
      <c r="J84" s="313"/>
      <c r="K84" s="313"/>
      <c r="L84" s="313"/>
      <c r="M84" s="313"/>
      <c r="N84" s="313"/>
      <c r="O84" s="313"/>
      <c r="P84" s="313"/>
      <c r="Q84" s="313"/>
      <c r="R84" s="313"/>
    </row>
    <row r="85" spans="1:18" s="10" customFormat="1" ht="51">
      <c r="A85" s="340" t="s">
        <v>343</v>
      </c>
      <c r="B85" s="281" t="s">
        <v>48</v>
      </c>
      <c r="C85" s="22"/>
      <c r="D85" s="341"/>
      <c r="E85" s="344"/>
      <c r="F85" s="412" t="str">
        <f t="shared" si="3"/>
        <v/>
      </c>
      <c r="I85" s="355"/>
      <c r="J85" s="313"/>
      <c r="K85" s="313"/>
      <c r="L85" s="313"/>
      <c r="M85" s="313"/>
      <c r="N85" s="313"/>
      <c r="O85" s="313"/>
      <c r="P85" s="313"/>
      <c r="Q85" s="313"/>
      <c r="R85" s="313"/>
    </row>
    <row r="86" spans="1:18" s="10" customFormat="1">
      <c r="A86" s="340"/>
      <c r="B86" s="281" t="s">
        <v>49</v>
      </c>
      <c r="C86" s="22"/>
      <c r="D86" s="341"/>
      <c r="E86" s="344"/>
      <c r="F86" s="412" t="str">
        <f t="shared" si="3"/>
        <v/>
      </c>
      <c r="I86" s="355"/>
      <c r="J86" s="313"/>
      <c r="K86" s="313"/>
      <c r="L86" s="313"/>
      <c r="M86" s="313"/>
      <c r="N86" s="313"/>
      <c r="O86" s="313"/>
      <c r="P86" s="313"/>
      <c r="Q86" s="313"/>
      <c r="R86" s="313"/>
    </row>
    <row r="87" spans="1:18" s="10" customFormat="1">
      <c r="A87" s="340"/>
      <c r="B87" s="281"/>
      <c r="C87" s="22" t="s">
        <v>47</v>
      </c>
      <c r="D87" s="341">
        <v>660</v>
      </c>
      <c r="E87" s="344"/>
      <c r="F87" s="412" t="str">
        <f t="shared" si="3"/>
        <v/>
      </c>
      <c r="I87" s="355"/>
      <c r="J87" s="313"/>
      <c r="K87" s="313"/>
      <c r="L87" s="313"/>
      <c r="M87" s="313"/>
      <c r="N87" s="313"/>
      <c r="O87" s="313"/>
      <c r="P87" s="313"/>
      <c r="Q87" s="313"/>
      <c r="R87" s="313"/>
    </row>
    <row r="88" spans="1:18" s="10" customFormat="1">
      <c r="A88" s="340"/>
      <c r="B88" s="281"/>
      <c r="C88" s="22"/>
      <c r="D88" s="341"/>
      <c r="E88" s="344"/>
      <c r="F88" s="412" t="str">
        <f t="shared" si="3"/>
        <v/>
      </c>
      <c r="I88" s="355"/>
      <c r="J88" s="313"/>
      <c r="K88" s="313"/>
      <c r="L88" s="313"/>
      <c r="M88" s="313"/>
      <c r="N88" s="313"/>
      <c r="O88" s="313"/>
      <c r="P88" s="313"/>
      <c r="Q88" s="313"/>
      <c r="R88" s="313"/>
    </row>
    <row r="89" spans="1:18" s="10" customFormat="1" ht="66" customHeight="1">
      <c r="A89" s="340" t="s">
        <v>333</v>
      </c>
      <c r="B89" s="281" t="s">
        <v>50</v>
      </c>
      <c r="C89" s="22"/>
      <c r="D89" s="341"/>
      <c r="E89" s="344"/>
      <c r="F89" s="412" t="str">
        <f t="shared" si="3"/>
        <v/>
      </c>
      <c r="I89" s="355"/>
      <c r="J89" s="313"/>
      <c r="K89" s="313"/>
      <c r="L89" s="313"/>
      <c r="M89" s="313"/>
      <c r="N89" s="313"/>
      <c r="O89" s="313"/>
      <c r="P89" s="313"/>
      <c r="Q89" s="313"/>
      <c r="R89" s="313"/>
    </row>
    <row r="90" spans="1:18" s="10" customFormat="1">
      <c r="A90" s="340"/>
      <c r="B90" s="281"/>
      <c r="C90" s="22" t="s">
        <v>51</v>
      </c>
      <c r="D90" s="341">
        <v>660</v>
      </c>
      <c r="E90" s="344"/>
      <c r="F90" s="412" t="str">
        <f t="shared" si="3"/>
        <v/>
      </c>
      <c r="I90" s="315"/>
      <c r="J90" s="313"/>
      <c r="K90" s="313"/>
      <c r="L90" s="313"/>
      <c r="M90" s="313"/>
      <c r="N90" s="313"/>
      <c r="O90" s="313"/>
      <c r="P90" s="313"/>
      <c r="Q90" s="313"/>
      <c r="R90" s="313"/>
    </row>
    <row r="91" spans="1:18" s="10" customFormat="1">
      <c r="A91" s="340"/>
      <c r="B91" s="281"/>
      <c r="C91" s="22"/>
      <c r="D91" s="341"/>
      <c r="E91" s="344"/>
      <c r="F91" s="412" t="str">
        <f t="shared" si="3"/>
        <v/>
      </c>
      <c r="I91" s="315"/>
      <c r="J91" s="313"/>
      <c r="K91" s="313"/>
      <c r="L91" s="313"/>
      <c r="M91" s="313"/>
      <c r="N91" s="313"/>
      <c r="O91" s="313"/>
      <c r="P91" s="313"/>
      <c r="Q91" s="313"/>
      <c r="R91" s="313"/>
    </row>
    <row r="92" spans="1:18" s="10" customFormat="1">
      <c r="A92" s="340"/>
      <c r="B92" s="281"/>
      <c r="C92" s="22"/>
      <c r="D92" s="341"/>
      <c r="E92" s="344"/>
      <c r="F92" s="412" t="str">
        <f t="shared" si="3"/>
        <v/>
      </c>
      <c r="I92" s="315"/>
      <c r="J92" s="313"/>
      <c r="K92" s="313"/>
      <c r="L92" s="313"/>
      <c r="M92" s="313"/>
      <c r="N92" s="313"/>
      <c r="O92" s="313"/>
      <c r="P92" s="313"/>
      <c r="Q92" s="313"/>
      <c r="R92" s="313"/>
    </row>
    <row r="93" spans="1:18" s="10" customFormat="1">
      <c r="A93" s="340" t="s">
        <v>334</v>
      </c>
      <c r="B93" s="281" t="s">
        <v>352</v>
      </c>
      <c r="C93" s="22"/>
      <c r="D93" s="341"/>
      <c r="E93" s="344"/>
      <c r="F93" s="412" t="str">
        <f t="shared" si="3"/>
        <v/>
      </c>
      <c r="I93" s="315"/>
      <c r="J93" s="313"/>
      <c r="K93" s="313"/>
      <c r="L93" s="313"/>
      <c r="M93" s="313"/>
      <c r="N93" s="313"/>
      <c r="O93" s="313"/>
      <c r="P93" s="313"/>
      <c r="Q93" s="313"/>
      <c r="R93" s="313"/>
    </row>
    <row r="94" spans="1:18" s="10" customFormat="1" ht="15.75" customHeight="1">
      <c r="A94" s="340"/>
      <c r="B94" s="281"/>
      <c r="C94" s="22" t="s">
        <v>336</v>
      </c>
      <c r="D94" s="341">
        <v>1</v>
      </c>
      <c r="E94" s="344"/>
      <c r="F94" s="412" t="str">
        <f t="shared" si="3"/>
        <v/>
      </c>
      <c r="I94" s="315"/>
      <c r="J94" s="313"/>
      <c r="K94" s="313"/>
      <c r="L94" s="313"/>
      <c r="M94" s="313"/>
      <c r="N94" s="313"/>
      <c r="O94" s="313"/>
      <c r="P94" s="313"/>
      <c r="Q94" s="313"/>
      <c r="R94" s="313"/>
    </row>
    <row r="95" spans="1:18" s="10" customFormat="1">
      <c r="A95" s="340"/>
      <c r="B95" s="281"/>
      <c r="C95" s="22"/>
      <c r="D95" s="341"/>
      <c r="E95" s="344"/>
      <c r="F95" s="412" t="str">
        <f t="shared" si="3"/>
        <v/>
      </c>
      <c r="I95" s="315"/>
      <c r="J95" s="313"/>
      <c r="K95" s="313"/>
      <c r="L95" s="313"/>
      <c r="M95" s="313"/>
      <c r="N95" s="313"/>
      <c r="O95" s="313"/>
      <c r="P95" s="313"/>
      <c r="Q95" s="313"/>
      <c r="R95" s="313"/>
    </row>
    <row r="96" spans="1:18" s="10" customFormat="1" ht="25.5">
      <c r="A96" s="340" t="s">
        <v>335</v>
      </c>
      <c r="B96" s="281" t="s">
        <v>52</v>
      </c>
      <c r="C96" s="353"/>
      <c r="D96" s="341"/>
      <c r="E96" s="344"/>
      <c r="F96" s="412" t="str">
        <f t="shared" si="3"/>
        <v/>
      </c>
      <c r="I96" s="315"/>
      <c r="J96" s="313"/>
      <c r="K96" s="313"/>
      <c r="L96" s="313"/>
      <c r="M96" s="313"/>
      <c r="N96" s="313"/>
      <c r="O96" s="313"/>
      <c r="P96" s="313"/>
      <c r="Q96" s="313"/>
      <c r="R96" s="313"/>
    </row>
    <row r="97" spans="1:253" s="10" customFormat="1">
      <c r="A97" s="340"/>
      <c r="B97" s="281"/>
      <c r="C97" s="22" t="s">
        <v>332</v>
      </c>
      <c r="D97" s="341">
        <v>481</v>
      </c>
      <c r="E97" s="344"/>
      <c r="F97" s="412" t="str">
        <f t="shared" si="3"/>
        <v/>
      </c>
      <c r="I97" s="315"/>
      <c r="J97" s="313"/>
      <c r="K97" s="313"/>
      <c r="L97" s="313"/>
      <c r="M97" s="313"/>
      <c r="N97" s="313"/>
      <c r="O97" s="313"/>
      <c r="P97" s="313"/>
      <c r="Q97" s="313"/>
      <c r="R97" s="313"/>
    </row>
    <row r="98" spans="1:253" s="10" customFormat="1">
      <c r="A98" s="340"/>
      <c r="B98" s="281"/>
      <c r="C98" s="22"/>
      <c r="D98" s="341"/>
      <c r="E98" s="344"/>
      <c r="F98" s="412" t="str">
        <f t="shared" si="3"/>
        <v/>
      </c>
      <c r="I98" s="315"/>
      <c r="J98" s="313"/>
      <c r="K98" s="313"/>
      <c r="L98" s="313"/>
      <c r="M98" s="313"/>
      <c r="N98" s="313"/>
      <c r="O98" s="313"/>
      <c r="P98" s="313"/>
      <c r="Q98" s="313"/>
      <c r="R98" s="313"/>
    </row>
    <row r="99" spans="1:253" s="135" customFormat="1" ht="15">
      <c r="A99" s="130" t="s">
        <v>339</v>
      </c>
      <c r="B99" s="131" t="s">
        <v>53</v>
      </c>
      <c r="C99" s="132"/>
      <c r="D99" s="260"/>
      <c r="E99" s="151"/>
      <c r="F99" s="133">
        <f>SUM(F67:F98)</f>
        <v>0</v>
      </c>
      <c r="G99" s="134"/>
      <c r="H99" s="134"/>
      <c r="I99" s="134"/>
      <c r="J99" s="134"/>
      <c r="K99" s="134"/>
      <c r="L99" s="134"/>
      <c r="M99" s="134"/>
      <c r="N99" s="134"/>
      <c r="O99" s="134"/>
      <c r="P99" s="134"/>
    </row>
    <row r="100" spans="1:253" s="38" customFormat="1" ht="15">
      <c r="A100" s="37"/>
      <c r="B100" s="41"/>
      <c r="D100" s="262"/>
      <c r="E100" s="148"/>
      <c r="F100" s="129" t="str">
        <f>IF(((D100*E100)&gt;0),(D100*E100),"")</f>
        <v/>
      </c>
      <c r="G100" s="39"/>
      <c r="H100" s="39"/>
      <c r="I100" s="39"/>
      <c r="J100" s="39"/>
      <c r="K100" s="39"/>
      <c r="L100" s="39"/>
      <c r="M100" s="39"/>
      <c r="N100" s="39"/>
      <c r="O100" s="39"/>
      <c r="P100" s="39"/>
    </row>
    <row r="101" spans="1:253" s="48" customFormat="1">
      <c r="A101" s="46"/>
      <c r="B101" s="47"/>
      <c r="D101" s="261"/>
      <c r="E101" s="150"/>
      <c r="F101" s="129" t="str">
        <f>IF(((D101*E101)&gt;0),(D101*E101),"")</f>
        <v/>
      </c>
      <c r="G101" s="49"/>
      <c r="H101" s="49"/>
      <c r="I101" s="49"/>
      <c r="J101" s="49"/>
      <c r="K101" s="49"/>
      <c r="L101" s="49"/>
      <c r="M101" s="49"/>
      <c r="N101" s="49"/>
      <c r="O101" s="49"/>
      <c r="P101" s="49"/>
    </row>
    <row r="102" spans="1:253" s="141" customFormat="1" ht="15">
      <c r="A102" s="146" t="s">
        <v>217</v>
      </c>
      <c r="B102" s="493" t="s">
        <v>135</v>
      </c>
      <c r="C102" s="494"/>
      <c r="D102" s="494"/>
      <c r="E102" s="494"/>
      <c r="F102" s="495"/>
      <c r="G102" s="140"/>
      <c r="H102" s="140"/>
      <c r="I102" s="140"/>
      <c r="J102" s="140"/>
      <c r="K102" s="140"/>
      <c r="L102" s="140"/>
      <c r="M102" s="140"/>
      <c r="N102" s="140"/>
      <c r="O102" s="140"/>
    </row>
    <row r="103" spans="1:253" s="44" customFormat="1">
      <c r="A103" s="42"/>
      <c r="B103" s="43"/>
      <c r="D103" s="258"/>
      <c r="E103" s="149"/>
      <c r="F103" s="129" t="str">
        <f>IF(((D103*E103)&gt;0),(D103*E103),"")</f>
        <v/>
      </c>
      <c r="G103" s="45"/>
      <c r="H103" s="45"/>
      <c r="I103" s="45"/>
      <c r="J103" s="45"/>
      <c r="K103" s="45"/>
      <c r="L103" s="45"/>
      <c r="M103" s="45"/>
      <c r="N103" s="45"/>
      <c r="O103" s="45"/>
      <c r="P103" s="45"/>
    </row>
    <row r="104" spans="1:253" s="135" customFormat="1" ht="15">
      <c r="A104" s="130" t="s">
        <v>331</v>
      </c>
      <c r="B104" s="131" t="s">
        <v>187</v>
      </c>
      <c r="C104" s="132"/>
      <c r="D104" s="260"/>
      <c r="E104" s="151"/>
      <c r="F104" s="133">
        <f>F60</f>
        <v>0</v>
      </c>
      <c r="G104" s="134"/>
      <c r="H104" s="134"/>
      <c r="I104" s="134"/>
      <c r="J104" s="134"/>
      <c r="K104" s="134"/>
      <c r="L104" s="134"/>
      <c r="M104" s="134"/>
      <c r="N104" s="134"/>
      <c r="O104" s="134"/>
      <c r="P104" s="134"/>
    </row>
    <row r="105" spans="1:253" s="44" customFormat="1">
      <c r="A105" s="42"/>
      <c r="B105" s="43"/>
      <c r="D105" s="258"/>
      <c r="E105" s="149"/>
      <c r="F105" s="129" t="str">
        <f>IF(((D105*E105)&gt;0),(D105*E105),"")</f>
        <v/>
      </c>
      <c r="G105" s="45"/>
      <c r="H105" s="45"/>
      <c r="I105" s="45"/>
      <c r="J105" s="45"/>
      <c r="K105" s="45"/>
      <c r="L105" s="45"/>
      <c r="M105" s="45"/>
      <c r="N105" s="45"/>
      <c r="O105" s="45"/>
      <c r="P105" s="45"/>
    </row>
    <row r="106" spans="1:253" s="135" customFormat="1" ht="15">
      <c r="A106" s="130" t="s">
        <v>339</v>
      </c>
      <c r="B106" s="131" t="s">
        <v>53</v>
      </c>
      <c r="C106" s="132"/>
      <c r="D106" s="260"/>
      <c r="E106" s="151"/>
      <c r="F106" s="133" t="str">
        <f>IF((SUM(F99:F99))&lt;&gt;0,(SUM(F99:F99)),"")</f>
        <v/>
      </c>
      <c r="G106" s="134"/>
      <c r="H106" s="134"/>
      <c r="I106" s="134"/>
      <c r="J106" s="134"/>
      <c r="K106" s="134"/>
      <c r="L106" s="134"/>
      <c r="M106" s="134"/>
      <c r="N106" s="134"/>
      <c r="O106" s="134"/>
      <c r="P106" s="134"/>
    </row>
    <row r="107" spans="1:253" s="44" customFormat="1">
      <c r="A107" s="42"/>
      <c r="B107" s="43"/>
      <c r="D107" s="258"/>
      <c r="E107" s="149"/>
      <c r="F107" s="129"/>
      <c r="G107" s="45"/>
      <c r="H107" s="45"/>
      <c r="I107" s="45"/>
      <c r="J107" s="45"/>
      <c r="K107" s="45"/>
      <c r="L107" s="45"/>
      <c r="M107" s="45"/>
      <c r="N107" s="45"/>
      <c r="O107" s="45"/>
      <c r="P107" s="45"/>
    </row>
    <row r="108" spans="1:253" s="138" customFormat="1" ht="15">
      <c r="A108" s="146" t="s">
        <v>217</v>
      </c>
      <c r="B108" s="496" t="s">
        <v>218</v>
      </c>
      <c r="C108" s="497"/>
      <c r="D108" s="497"/>
      <c r="E108" s="173"/>
      <c r="F108" s="136" t="str">
        <f>IF((SUM(F104:F104)+SUM(F106:F106))&lt;&gt;0,(SUM(F104:F104)+SUM(F106:F106)),"")</f>
        <v/>
      </c>
      <c r="G108" s="139"/>
      <c r="H108" s="139"/>
      <c r="I108" s="139"/>
      <c r="J108" s="139"/>
      <c r="K108" s="139"/>
      <c r="L108" s="139"/>
      <c r="M108" s="139"/>
      <c r="N108" s="139"/>
      <c r="O108" s="139"/>
      <c r="P108" s="139"/>
    </row>
    <row r="109" spans="1:253" s="44" customFormat="1">
      <c r="A109" s="42"/>
      <c r="B109" s="43" t="s">
        <v>196</v>
      </c>
      <c r="D109" s="258"/>
      <c r="E109" s="149"/>
      <c r="F109" s="129"/>
      <c r="G109" s="45"/>
      <c r="H109" s="45"/>
      <c r="I109" s="45"/>
      <c r="J109" s="45"/>
      <c r="K109" s="45"/>
      <c r="L109" s="45"/>
      <c r="M109" s="45"/>
      <c r="N109" s="45"/>
      <c r="O109" s="45"/>
      <c r="P109" s="45"/>
    </row>
    <row r="110" spans="1:253" s="59" customFormat="1" ht="15">
      <c r="A110" s="50"/>
      <c r="B110" s="60"/>
      <c r="C110" s="61"/>
      <c r="D110" s="258"/>
      <c r="E110" s="147"/>
      <c r="F110" s="129"/>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EG110" s="51"/>
      <c r="EH110" s="51"/>
      <c r="EI110" s="51"/>
      <c r="EJ110" s="51"/>
      <c r="EK110" s="51"/>
      <c r="EL110" s="51"/>
      <c r="EM110" s="51"/>
      <c r="EN110" s="51"/>
      <c r="EO110" s="51"/>
      <c r="EP110" s="51"/>
      <c r="EQ110" s="51"/>
      <c r="ER110" s="51"/>
      <c r="ES110" s="51"/>
      <c r="ET110" s="51"/>
      <c r="EU110" s="51"/>
      <c r="EV110" s="51"/>
      <c r="EW110" s="51"/>
      <c r="EX110" s="51"/>
      <c r="EY110" s="51"/>
      <c r="EZ110" s="51"/>
      <c r="FA110" s="51"/>
      <c r="FB110" s="51"/>
      <c r="FC110" s="51"/>
      <c r="FD110" s="51"/>
      <c r="FE110" s="51"/>
      <c r="FF110" s="51"/>
      <c r="FG110" s="51"/>
      <c r="FH110" s="51"/>
      <c r="FI110" s="51"/>
      <c r="FJ110" s="51"/>
      <c r="FK110" s="51"/>
      <c r="FL110" s="51"/>
      <c r="FM110" s="51"/>
      <c r="FN110" s="51"/>
      <c r="FO110" s="51"/>
      <c r="FP110" s="51"/>
      <c r="FQ110" s="51"/>
      <c r="FR110" s="51"/>
      <c r="FS110" s="51"/>
      <c r="FT110" s="51"/>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1"/>
      <c r="GR110" s="51"/>
      <c r="GS110" s="51"/>
      <c r="GT110" s="51"/>
      <c r="GU110" s="51"/>
      <c r="GV110" s="51"/>
      <c r="GW110" s="51"/>
      <c r="GX110" s="51"/>
      <c r="GY110" s="51"/>
      <c r="GZ110" s="51"/>
      <c r="HA110" s="51"/>
      <c r="HB110" s="51"/>
      <c r="HC110" s="51"/>
      <c r="HD110" s="51"/>
      <c r="HE110" s="51"/>
      <c r="HF110" s="51"/>
      <c r="HG110" s="51"/>
      <c r="HH110" s="51"/>
      <c r="HI110" s="51"/>
      <c r="HJ110" s="51"/>
      <c r="HK110" s="51"/>
      <c r="HL110" s="51"/>
      <c r="HM110" s="51"/>
      <c r="HN110" s="51"/>
      <c r="HO110" s="51"/>
      <c r="HP110" s="51"/>
      <c r="HQ110" s="51"/>
      <c r="HR110" s="51"/>
      <c r="HS110" s="51"/>
      <c r="HT110" s="51"/>
      <c r="HU110" s="51"/>
      <c r="HV110" s="51"/>
      <c r="HW110" s="51"/>
      <c r="HX110" s="51"/>
      <c r="HY110" s="51"/>
      <c r="HZ110" s="51"/>
      <c r="IA110" s="51"/>
      <c r="IB110" s="51"/>
      <c r="IC110" s="51"/>
      <c r="ID110" s="51"/>
      <c r="IE110" s="51"/>
      <c r="IF110" s="51"/>
      <c r="IG110" s="51"/>
      <c r="IH110" s="51"/>
      <c r="II110" s="51"/>
      <c r="IJ110" s="51"/>
      <c r="IK110" s="51"/>
      <c r="IL110" s="51"/>
      <c r="IM110" s="51"/>
      <c r="IN110" s="51"/>
      <c r="IO110" s="51"/>
      <c r="IP110" s="51"/>
      <c r="IQ110" s="51"/>
      <c r="IR110" s="51"/>
      <c r="IS110" s="51"/>
    </row>
    <row r="111" spans="1:253" s="59" customFormat="1">
      <c r="A111" s="42"/>
      <c r="B111" s="60"/>
      <c r="C111" s="61"/>
      <c r="D111" s="258"/>
      <c r="E111" s="147"/>
      <c r="F111" s="129"/>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c r="EK111" s="51"/>
      <c r="EL111" s="51"/>
      <c r="EM111" s="51"/>
      <c r="EN111" s="51"/>
      <c r="EO111" s="51"/>
      <c r="EP111" s="51"/>
      <c r="EQ111" s="51"/>
      <c r="ER111" s="51"/>
      <c r="ES111" s="51"/>
      <c r="ET111" s="51"/>
      <c r="EU111" s="51"/>
      <c r="EV111" s="51"/>
      <c r="EW111" s="51"/>
      <c r="EX111" s="51"/>
      <c r="EY111" s="51"/>
      <c r="EZ111" s="51"/>
      <c r="FA111" s="51"/>
      <c r="FB111" s="51"/>
      <c r="FC111" s="51"/>
      <c r="FD111" s="51"/>
      <c r="FE111" s="51"/>
      <c r="FF111" s="51"/>
      <c r="FG111" s="51"/>
      <c r="FH111" s="51"/>
      <c r="FI111" s="51"/>
      <c r="FJ111" s="51"/>
      <c r="FK111" s="51"/>
      <c r="FL111" s="51"/>
      <c r="FM111" s="51"/>
      <c r="FN111" s="51"/>
      <c r="FO111" s="51"/>
      <c r="FP111" s="51"/>
      <c r="FQ111" s="51"/>
      <c r="FR111" s="51"/>
      <c r="FS111" s="51"/>
      <c r="FT111" s="51"/>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1"/>
      <c r="GR111" s="51"/>
      <c r="GS111" s="51"/>
      <c r="GT111" s="51"/>
      <c r="GU111" s="51"/>
      <c r="GV111" s="51"/>
      <c r="GW111" s="51"/>
      <c r="GX111" s="51"/>
      <c r="GY111" s="51"/>
      <c r="GZ111" s="51"/>
      <c r="HA111" s="51"/>
      <c r="HB111" s="51"/>
      <c r="HC111" s="51"/>
      <c r="HD111" s="51"/>
      <c r="HE111" s="51"/>
      <c r="HF111" s="51"/>
      <c r="HG111" s="51"/>
      <c r="HH111" s="51"/>
      <c r="HI111" s="51"/>
      <c r="HJ111" s="51"/>
      <c r="HK111" s="51"/>
      <c r="HL111" s="51"/>
      <c r="HM111" s="51"/>
      <c r="HN111" s="51"/>
      <c r="HO111" s="51"/>
      <c r="HP111" s="51"/>
      <c r="HQ111" s="51"/>
      <c r="HR111" s="51"/>
      <c r="HS111" s="51"/>
      <c r="HT111" s="51"/>
      <c r="HU111" s="51"/>
      <c r="HV111" s="51"/>
      <c r="HW111" s="51"/>
      <c r="HX111" s="51"/>
      <c r="HY111" s="51"/>
      <c r="HZ111" s="51"/>
      <c r="IA111" s="51"/>
      <c r="IB111" s="51"/>
      <c r="IC111" s="51"/>
      <c r="ID111" s="51"/>
      <c r="IE111" s="51"/>
      <c r="IF111" s="51"/>
      <c r="IG111" s="51"/>
      <c r="IH111" s="51"/>
      <c r="II111" s="51"/>
      <c r="IJ111" s="51"/>
      <c r="IK111" s="51"/>
      <c r="IL111" s="51"/>
      <c r="IM111" s="51"/>
      <c r="IN111" s="51"/>
      <c r="IO111" s="51"/>
      <c r="IP111" s="51"/>
      <c r="IQ111" s="51"/>
      <c r="IR111" s="51"/>
      <c r="IS111" s="51"/>
    </row>
  </sheetData>
  <sheetProtection selectLockedCells="1"/>
  <mergeCells count="3">
    <mergeCell ref="A1:F1"/>
    <mergeCell ref="B102:F102"/>
    <mergeCell ref="B108:D108"/>
  </mergeCells>
  <phoneticPr fontId="51" type="noConversion"/>
  <dataValidations disablePrompts="1" count="1">
    <dataValidation type="decimal" operator="greaterThanOrEqual" allowBlank="1" showInputMessage="1" showErrorMessage="1" sqref="E58:E63 E42:E47">
      <formula1>0</formula1>
    </dataValidation>
  </dataValidations>
  <pageMargins left="0.70866141732283472" right="0.70866141732283472" top="0.74803149606299213" bottom="0.74803149606299213" header="0.31496062992125984" footer="0.31496062992125984"/>
  <pageSetup paperSize="9" orientation="portrait" cellComments="asDisplayed" horizontalDpi="300" verticalDpi="300" r:id="rId1"/>
  <headerFooter alignWithMargins="0">
    <oddHeader xml:space="preserve">&amp;C PLAŽA JAZ , OPĆINA STARIGRAD
</oddHeader>
    <oddFooter>&amp;Rstranica &amp;P/&amp;N</oddFooter>
  </headerFooter>
  <rowBreaks count="4" manualBreakCount="4">
    <brk id="45" max="5" man="1"/>
    <brk id="62" max="16383" man="1"/>
    <brk id="72" max="16383" man="1"/>
    <brk id="10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F181"/>
  <sheetViews>
    <sheetView view="pageBreakPreview" zoomScale="130" zoomScaleNormal="130" zoomScaleSheetLayoutView="130" zoomScalePageLayoutView="130" workbookViewId="0">
      <pane ySplit="4" topLeftCell="A140" activePane="bottomLeft" state="frozen"/>
      <selection activeCell="I44" sqref="I44"/>
      <selection pane="bottomLeft" activeCell="E135" sqref="E135"/>
    </sheetView>
  </sheetViews>
  <sheetFormatPr defaultRowHeight="12.75"/>
  <cols>
    <col min="1" max="1" width="5.140625" style="108" customWidth="1"/>
    <col min="2" max="2" width="36.7109375" style="51" customWidth="1"/>
    <col min="3" max="3" width="7.28515625" style="109" customWidth="1"/>
    <col min="4" max="4" width="11" style="109" customWidth="1"/>
    <col min="5" max="5" width="11.5703125" style="256" customWidth="1"/>
    <col min="6" max="6" width="16" style="256" customWidth="1"/>
    <col min="7" max="7" width="37.42578125" style="51" customWidth="1"/>
    <col min="8" max="16384" width="9.140625" style="51"/>
  </cols>
  <sheetData>
    <row r="1" spans="1:6" ht="20.100000000000001" customHeight="1">
      <c r="A1" s="498" t="s">
        <v>220</v>
      </c>
      <c r="B1" s="499"/>
      <c r="C1" s="499"/>
      <c r="D1" s="499"/>
      <c r="E1" s="499"/>
      <c r="F1" s="500"/>
    </row>
    <row r="2" spans="1:6">
      <c r="A2" s="64"/>
      <c r="B2" s="65"/>
      <c r="C2" s="66"/>
      <c r="D2" s="67"/>
      <c r="E2" s="236"/>
      <c r="F2" s="236"/>
    </row>
    <row r="3" spans="1:6" ht="25.5">
      <c r="A3" s="68" t="s">
        <v>190</v>
      </c>
      <c r="B3" s="69" t="s">
        <v>191</v>
      </c>
      <c r="C3" s="68" t="s">
        <v>192</v>
      </c>
      <c r="D3" s="71" t="s">
        <v>193</v>
      </c>
      <c r="E3" s="71" t="s">
        <v>194</v>
      </c>
      <c r="F3" s="237" t="s">
        <v>195</v>
      </c>
    </row>
    <row r="4" spans="1:6">
      <c r="A4" s="68">
        <v>1</v>
      </c>
      <c r="B4" s="69">
        <v>2</v>
      </c>
      <c r="C4" s="70">
        <v>3</v>
      </c>
      <c r="D4" s="71">
        <v>4</v>
      </c>
      <c r="E4" s="71">
        <v>5</v>
      </c>
      <c r="F4" s="71">
        <v>6</v>
      </c>
    </row>
    <row r="5" spans="1:6">
      <c r="A5" s="85"/>
      <c r="B5" s="85"/>
      <c r="C5" s="72"/>
      <c r="D5" s="72"/>
      <c r="E5" s="73"/>
      <c r="F5" s="73"/>
    </row>
    <row r="6" spans="1:6" ht="25.5" customHeight="1">
      <c r="A6" s="63" t="s">
        <v>162</v>
      </c>
      <c r="B6" s="501" t="s">
        <v>129</v>
      </c>
      <c r="C6" s="502"/>
      <c r="D6" s="238"/>
      <c r="E6" s="239"/>
      <c r="F6" s="240"/>
    </row>
    <row r="7" spans="1:6" customFormat="1" ht="45" customHeight="1">
      <c r="A7" s="366"/>
      <c r="B7" s="367" t="s">
        <v>354</v>
      </c>
      <c r="C7" s="368"/>
      <c r="D7" s="368"/>
      <c r="E7" s="369"/>
      <c r="F7" s="369"/>
    </row>
    <row r="8" spans="1:6" customFormat="1">
      <c r="A8" s="370" t="s">
        <v>340</v>
      </c>
      <c r="B8" s="371" t="s">
        <v>372</v>
      </c>
      <c r="C8" s="372"/>
      <c r="D8" s="373"/>
      <c r="E8" s="369"/>
      <c r="F8" s="369"/>
    </row>
    <row r="9" spans="1:6" customFormat="1">
      <c r="A9" s="366"/>
      <c r="B9" s="374" t="s">
        <v>373</v>
      </c>
      <c r="C9" s="375"/>
      <c r="D9" s="369"/>
      <c r="E9" s="369"/>
      <c r="F9" s="369"/>
    </row>
    <row r="10" spans="1:6" customFormat="1" ht="25.5">
      <c r="A10" s="366"/>
      <c r="B10" s="374" t="s">
        <v>374</v>
      </c>
      <c r="C10" s="375"/>
      <c r="D10" s="369"/>
      <c r="E10" s="369"/>
      <c r="F10" s="369"/>
    </row>
    <row r="11" spans="1:6" customFormat="1">
      <c r="A11" s="366"/>
      <c r="B11" s="374" t="s">
        <v>375</v>
      </c>
      <c r="C11" s="375"/>
      <c r="D11" s="369"/>
      <c r="E11" s="369"/>
      <c r="F11" s="369"/>
    </row>
    <row r="12" spans="1:6" customFormat="1" ht="25.5">
      <c r="A12" s="366"/>
      <c r="B12" s="374" t="s">
        <v>376</v>
      </c>
      <c r="C12" s="375"/>
      <c r="D12" s="369"/>
      <c r="E12" s="369"/>
      <c r="F12" s="369"/>
    </row>
    <row r="13" spans="1:6" customFormat="1">
      <c r="A13" s="366"/>
      <c r="B13" s="374" t="s">
        <v>377</v>
      </c>
      <c r="C13" s="375"/>
      <c r="D13" s="369"/>
      <c r="E13" s="369"/>
      <c r="F13" s="369"/>
    </row>
    <row r="14" spans="1:6" customFormat="1">
      <c r="A14" s="366"/>
      <c r="B14" s="374" t="s">
        <v>378</v>
      </c>
      <c r="C14" s="375"/>
      <c r="D14" s="369"/>
      <c r="E14" s="369"/>
      <c r="F14" s="369"/>
    </row>
    <row r="15" spans="1:6" customFormat="1" ht="25.5">
      <c r="A15" s="366"/>
      <c r="B15" s="374" t="s">
        <v>379</v>
      </c>
      <c r="C15" s="375"/>
      <c r="D15" s="369"/>
      <c r="E15" s="369"/>
      <c r="F15" s="369"/>
    </row>
    <row r="16" spans="1:6" customFormat="1">
      <c r="A16" s="366"/>
      <c r="B16" s="374" t="s">
        <v>380</v>
      </c>
      <c r="C16" s="375"/>
      <c r="D16" s="369"/>
      <c r="E16" s="369"/>
      <c r="F16" s="369"/>
    </row>
    <row r="17" spans="1:6" customFormat="1">
      <c r="A17" s="366"/>
      <c r="B17" s="376" t="s">
        <v>336</v>
      </c>
      <c r="C17" s="368" t="s">
        <v>332</v>
      </c>
      <c r="D17" s="377">
        <v>1520</v>
      </c>
      <c r="E17" s="369"/>
      <c r="F17" s="378">
        <f>E17*D17</f>
        <v>0</v>
      </c>
    </row>
    <row r="18" spans="1:6" customFormat="1">
      <c r="A18" s="366"/>
      <c r="B18" s="376"/>
      <c r="C18" s="368"/>
      <c r="D18" s="377"/>
      <c r="E18" s="369"/>
      <c r="F18" s="378"/>
    </row>
    <row r="19" spans="1:6" customFormat="1" ht="25.5">
      <c r="A19" s="370" t="s">
        <v>337</v>
      </c>
      <c r="B19" s="376" t="s">
        <v>355</v>
      </c>
      <c r="C19" s="368" t="s">
        <v>332</v>
      </c>
      <c r="D19" s="377">
        <v>460</v>
      </c>
      <c r="E19" s="378"/>
      <c r="F19" s="378">
        <f t="shared" ref="F19:F49" si="0">E19*D19</f>
        <v>0</v>
      </c>
    </row>
    <row r="20" spans="1:6" customFormat="1">
      <c r="A20" s="370"/>
      <c r="B20" s="376"/>
      <c r="C20" s="368"/>
      <c r="D20" s="377"/>
      <c r="E20" s="378"/>
      <c r="F20" s="378">
        <f t="shared" si="0"/>
        <v>0</v>
      </c>
    </row>
    <row r="21" spans="1:6" customFormat="1" ht="25.5">
      <c r="A21" s="370" t="s">
        <v>338</v>
      </c>
      <c r="B21" s="376" t="s">
        <v>381</v>
      </c>
      <c r="C21" s="368" t="s">
        <v>332</v>
      </c>
      <c r="D21" s="377">
        <v>20</v>
      </c>
      <c r="E21" s="378"/>
      <c r="F21" s="378">
        <f t="shared" si="0"/>
        <v>0</v>
      </c>
    </row>
    <row r="22" spans="1:6" customFormat="1">
      <c r="A22" s="370"/>
      <c r="B22" s="376"/>
      <c r="C22" s="368"/>
      <c r="D22" s="377"/>
      <c r="E22" s="378"/>
      <c r="F22" s="378">
        <f t="shared" si="0"/>
        <v>0</v>
      </c>
    </row>
    <row r="23" spans="1:6" customFormat="1" ht="25.5">
      <c r="A23" s="370" t="s">
        <v>341</v>
      </c>
      <c r="B23" s="376" t="s">
        <v>382</v>
      </c>
      <c r="C23" s="368" t="s">
        <v>332</v>
      </c>
      <c r="D23" s="377">
        <v>1730</v>
      </c>
      <c r="E23" s="378"/>
      <c r="F23" s="378">
        <f t="shared" si="0"/>
        <v>0</v>
      </c>
    </row>
    <row r="24" spans="1:6" customFormat="1">
      <c r="A24" s="370"/>
      <c r="B24" s="376"/>
      <c r="C24" s="368"/>
      <c r="D24" s="377"/>
      <c r="E24" s="378"/>
      <c r="F24" s="378">
        <f t="shared" si="0"/>
        <v>0</v>
      </c>
    </row>
    <row r="25" spans="1:6" customFormat="1" ht="25.5">
      <c r="A25" s="366" t="s">
        <v>343</v>
      </c>
      <c r="B25" s="376" t="s">
        <v>383</v>
      </c>
      <c r="C25" s="368" t="s">
        <v>332</v>
      </c>
      <c r="D25" s="377">
        <v>120</v>
      </c>
      <c r="E25" s="378"/>
      <c r="F25" s="378">
        <f t="shared" si="0"/>
        <v>0</v>
      </c>
    </row>
    <row r="26" spans="1:6" customFormat="1">
      <c r="A26" s="366"/>
      <c r="B26" s="376"/>
      <c r="C26" s="368"/>
      <c r="D26" s="377"/>
      <c r="E26" s="378"/>
      <c r="F26" s="378">
        <f t="shared" si="0"/>
        <v>0</v>
      </c>
    </row>
    <row r="27" spans="1:6" customFormat="1" ht="38.25">
      <c r="A27" s="366" t="s">
        <v>333</v>
      </c>
      <c r="B27" s="376" t="s">
        <v>356</v>
      </c>
      <c r="C27" s="368" t="s">
        <v>332</v>
      </c>
      <c r="D27" s="377">
        <v>1520</v>
      </c>
      <c r="E27" s="378"/>
      <c r="F27" s="378">
        <f t="shared" si="0"/>
        <v>0</v>
      </c>
    </row>
    <row r="28" spans="1:6" customFormat="1">
      <c r="A28" s="366"/>
      <c r="B28" s="376"/>
      <c r="C28" s="368"/>
      <c r="D28" s="377"/>
      <c r="E28" s="378"/>
      <c r="F28" s="378">
        <f t="shared" si="0"/>
        <v>0</v>
      </c>
    </row>
    <row r="29" spans="1:6" customFormat="1" ht="51">
      <c r="A29" s="366" t="s">
        <v>334</v>
      </c>
      <c r="B29" s="376" t="s">
        <v>384</v>
      </c>
      <c r="C29" s="368" t="s">
        <v>202</v>
      </c>
      <c r="D29" s="377">
        <v>70</v>
      </c>
      <c r="E29" s="378"/>
      <c r="F29" s="378">
        <f t="shared" si="0"/>
        <v>0</v>
      </c>
    </row>
    <row r="30" spans="1:6" customFormat="1">
      <c r="A30" s="366"/>
      <c r="B30" s="376"/>
      <c r="C30" s="368"/>
      <c r="D30" s="377"/>
      <c r="E30" s="378"/>
      <c r="F30" s="378">
        <f t="shared" si="0"/>
        <v>0</v>
      </c>
    </row>
    <row r="31" spans="1:6" customFormat="1" ht="38.25">
      <c r="A31" s="379" t="s">
        <v>335</v>
      </c>
      <c r="B31" s="376" t="s">
        <v>385</v>
      </c>
      <c r="C31" s="368" t="s">
        <v>332</v>
      </c>
      <c r="D31" s="377">
        <v>160</v>
      </c>
      <c r="E31" s="378"/>
      <c r="F31" s="378">
        <f t="shared" si="0"/>
        <v>0</v>
      </c>
    </row>
    <row r="32" spans="1:6" customFormat="1">
      <c r="A32" s="379"/>
      <c r="B32" s="376"/>
      <c r="C32" s="368"/>
      <c r="D32" s="377"/>
      <c r="E32" s="378"/>
      <c r="F32" s="378">
        <f t="shared" si="0"/>
        <v>0</v>
      </c>
    </row>
    <row r="33" spans="1:6" customFormat="1" ht="38.25">
      <c r="A33" s="379" t="s">
        <v>347</v>
      </c>
      <c r="B33" s="376" t="s">
        <v>386</v>
      </c>
      <c r="C33" s="368"/>
      <c r="D33" s="377"/>
      <c r="E33" s="378"/>
      <c r="F33" s="378">
        <f t="shared" si="0"/>
        <v>0</v>
      </c>
    </row>
    <row r="34" spans="1:6" customFormat="1">
      <c r="A34" s="379"/>
      <c r="B34" s="374" t="s">
        <v>387</v>
      </c>
      <c r="C34" s="368"/>
      <c r="D34" s="377"/>
      <c r="E34" s="378"/>
      <c r="F34" s="378">
        <f t="shared" si="0"/>
        <v>0</v>
      </c>
    </row>
    <row r="35" spans="1:6" customFormat="1">
      <c r="A35" s="379"/>
      <c r="B35" s="374" t="s">
        <v>388</v>
      </c>
      <c r="C35" s="368"/>
      <c r="D35" s="377"/>
      <c r="E35" s="378"/>
      <c r="F35" s="378">
        <f t="shared" si="0"/>
        <v>0</v>
      </c>
    </row>
    <row r="36" spans="1:6" customFormat="1" ht="42" customHeight="1">
      <c r="A36" s="366"/>
      <c r="B36" s="374" t="s">
        <v>389</v>
      </c>
      <c r="C36" s="368"/>
      <c r="D36" s="377"/>
      <c r="E36" s="378"/>
      <c r="F36" s="378">
        <f t="shared" si="0"/>
        <v>0</v>
      </c>
    </row>
    <row r="37" spans="1:6" customFormat="1">
      <c r="A37" s="366"/>
      <c r="B37" s="380" t="s">
        <v>336</v>
      </c>
      <c r="C37" s="381" t="s">
        <v>202</v>
      </c>
      <c r="D37" s="382">
        <v>8</v>
      </c>
      <c r="E37" s="383"/>
      <c r="F37" s="378">
        <f t="shared" si="0"/>
        <v>0</v>
      </c>
    </row>
    <row r="38" spans="1:6" customFormat="1">
      <c r="A38" s="366"/>
      <c r="B38" s="376"/>
      <c r="C38" s="368"/>
      <c r="D38" s="377"/>
      <c r="E38" s="378"/>
      <c r="F38" s="378">
        <f t="shared" si="0"/>
        <v>0</v>
      </c>
    </row>
    <row r="39" spans="1:6" customFormat="1" ht="38.25">
      <c r="A39" s="366" t="s">
        <v>348</v>
      </c>
      <c r="B39" s="376" t="s">
        <v>390</v>
      </c>
      <c r="C39" s="368" t="s">
        <v>202</v>
      </c>
      <c r="D39" s="377">
        <v>24</v>
      </c>
      <c r="E39" s="378"/>
      <c r="F39" s="378">
        <f t="shared" si="0"/>
        <v>0</v>
      </c>
    </row>
    <row r="40" spans="1:6" customFormat="1">
      <c r="A40" s="366"/>
      <c r="B40" s="376"/>
      <c r="C40" s="368"/>
      <c r="D40" s="377"/>
      <c r="E40" s="378"/>
      <c r="F40" s="378">
        <f t="shared" si="0"/>
        <v>0</v>
      </c>
    </row>
    <row r="41" spans="1:6" customFormat="1" ht="38.25">
      <c r="A41" s="366" t="s">
        <v>349</v>
      </c>
      <c r="B41" s="376" t="s">
        <v>391</v>
      </c>
      <c r="C41" s="368" t="s">
        <v>202</v>
      </c>
      <c r="D41" s="377">
        <v>3</v>
      </c>
      <c r="E41" s="378"/>
      <c r="F41" s="378">
        <f t="shared" si="0"/>
        <v>0</v>
      </c>
    </row>
    <row r="42" spans="1:6" customFormat="1">
      <c r="A42" s="366"/>
      <c r="B42" s="376"/>
      <c r="C42" s="368"/>
      <c r="D42" s="377"/>
      <c r="E42" s="378"/>
      <c r="F42" s="378">
        <f t="shared" si="0"/>
        <v>0</v>
      </c>
    </row>
    <row r="43" spans="1:6" customFormat="1">
      <c r="A43" s="366" t="s">
        <v>350</v>
      </c>
      <c r="B43" s="376" t="s">
        <v>392</v>
      </c>
      <c r="C43" s="375"/>
      <c r="D43" s="369"/>
      <c r="E43" s="369"/>
      <c r="F43" s="378">
        <f t="shared" si="0"/>
        <v>0</v>
      </c>
    </row>
    <row r="44" spans="1:6" customFormat="1" ht="38.25">
      <c r="A44" s="366"/>
      <c r="B44" s="376" t="s">
        <v>393</v>
      </c>
      <c r="C44" s="375"/>
      <c r="D44" s="369"/>
      <c r="E44" s="369"/>
      <c r="F44" s="378">
        <f t="shared" si="0"/>
        <v>0</v>
      </c>
    </row>
    <row r="45" spans="1:6" customFormat="1" ht="51">
      <c r="A45" s="366"/>
      <c r="B45" s="376" t="s">
        <v>394</v>
      </c>
      <c r="C45" s="368" t="s">
        <v>202</v>
      </c>
      <c r="D45" s="377">
        <v>16</v>
      </c>
      <c r="E45" s="369"/>
      <c r="F45" s="378">
        <f t="shared" si="0"/>
        <v>0</v>
      </c>
    </row>
    <row r="46" spans="1:6" customFormat="1">
      <c r="A46" s="366"/>
      <c r="B46" s="367"/>
      <c r="C46" s="368"/>
      <c r="D46" s="377"/>
      <c r="E46" s="369"/>
      <c r="F46" s="378">
        <f t="shared" si="0"/>
        <v>0</v>
      </c>
    </row>
    <row r="47" spans="1:6" customFormat="1" ht="38.25">
      <c r="A47" s="366" t="s">
        <v>351</v>
      </c>
      <c r="B47" s="376" t="s">
        <v>395</v>
      </c>
      <c r="C47" s="368" t="s">
        <v>332</v>
      </c>
      <c r="D47" s="377">
        <v>2190</v>
      </c>
      <c r="E47" s="378"/>
      <c r="F47" s="378">
        <f t="shared" si="0"/>
        <v>0</v>
      </c>
    </row>
    <row r="48" spans="1:6" customFormat="1">
      <c r="A48" s="366"/>
      <c r="B48" s="376"/>
      <c r="C48" s="368"/>
      <c r="D48" s="377"/>
      <c r="E48" s="378"/>
      <c r="F48" s="378">
        <f t="shared" si="0"/>
        <v>0</v>
      </c>
    </row>
    <row r="49" spans="1:6" customFormat="1" ht="25.5">
      <c r="A49" s="366" t="s">
        <v>353</v>
      </c>
      <c r="B49" s="376" t="s">
        <v>396</v>
      </c>
      <c r="C49" s="368" t="s">
        <v>332</v>
      </c>
      <c r="D49" s="377">
        <v>1990</v>
      </c>
      <c r="E49" s="378"/>
      <c r="F49" s="378">
        <f t="shared" si="0"/>
        <v>0</v>
      </c>
    </row>
    <row r="50" spans="1:6" customFormat="1">
      <c r="A50" s="366"/>
      <c r="B50" s="376"/>
      <c r="C50" s="368"/>
      <c r="D50" s="377"/>
      <c r="E50" s="378"/>
      <c r="F50" s="378"/>
    </row>
    <row r="51" spans="1:6" customFormat="1">
      <c r="A51" s="384"/>
      <c r="B51" s="367"/>
      <c r="C51" s="385"/>
      <c r="D51" s="385"/>
      <c r="E51" s="386"/>
      <c r="F51" s="386"/>
    </row>
    <row r="52" spans="1:6">
      <c r="A52" s="85"/>
      <c r="B52" s="85"/>
      <c r="C52" s="72"/>
      <c r="D52" s="72"/>
      <c r="E52" s="73"/>
      <c r="F52" s="73"/>
    </row>
    <row r="53" spans="1:6" ht="25.5">
      <c r="A53" s="63" t="s">
        <v>162</v>
      </c>
      <c r="B53" s="212" t="s">
        <v>254</v>
      </c>
      <c r="C53" s="80"/>
      <c r="D53" s="80"/>
      <c r="E53" s="81"/>
      <c r="F53" s="81">
        <f>SUM(F17:F52)</f>
        <v>0</v>
      </c>
    </row>
    <row r="54" spans="1:6">
      <c r="A54" s="82"/>
      <c r="B54" s="83"/>
      <c r="C54" s="78"/>
      <c r="D54" s="78"/>
      <c r="E54" s="84"/>
      <c r="F54" s="84"/>
    </row>
    <row r="55" spans="1:6">
      <c r="A55" s="82"/>
      <c r="B55" s="83"/>
      <c r="C55" s="78"/>
      <c r="D55" s="78"/>
      <c r="E55" s="84"/>
      <c r="F55" s="84"/>
    </row>
    <row r="56" spans="1:6" ht="38.25">
      <c r="A56" s="63" t="s">
        <v>181</v>
      </c>
      <c r="B56" s="79" t="s">
        <v>128</v>
      </c>
      <c r="C56" s="80"/>
      <c r="D56" s="80"/>
      <c r="E56" s="81"/>
      <c r="F56" s="81"/>
    </row>
    <row r="57" spans="1:6" customFormat="1">
      <c r="A57" s="505" t="s">
        <v>340</v>
      </c>
      <c r="B57" s="387" t="s">
        <v>314</v>
      </c>
      <c r="C57" s="388"/>
      <c r="D57" s="388"/>
      <c r="E57" s="389"/>
      <c r="F57" s="388"/>
    </row>
    <row r="58" spans="1:6" customFormat="1" ht="63.75">
      <c r="A58" s="504"/>
      <c r="B58" s="390" t="s">
        <v>315</v>
      </c>
      <c r="C58" s="388"/>
      <c r="D58" s="388"/>
      <c r="E58" s="391"/>
      <c r="F58" s="391"/>
    </row>
    <row r="59" spans="1:6" customFormat="1">
      <c r="A59" s="504"/>
      <c r="B59" s="390" t="s">
        <v>316</v>
      </c>
      <c r="C59" s="388"/>
      <c r="D59" s="388"/>
      <c r="E59" s="391"/>
      <c r="F59" s="391"/>
    </row>
    <row r="60" spans="1:6" customFormat="1">
      <c r="A60" s="366"/>
      <c r="B60" s="390" t="s">
        <v>336</v>
      </c>
      <c r="C60" s="368" t="s">
        <v>332</v>
      </c>
      <c r="D60" s="377">
        <v>1520</v>
      </c>
      <c r="E60" s="378"/>
      <c r="F60" s="378">
        <f t="shared" ref="F60:F91" si="1">E60*D60</f>
        <v>0</v>
      </c>
    </row>
    <row r="61" spans="1:6" customFormat="1">
      <c r="A61" s="366"/>
      <c r="B61" s="390"/>
      <c r="C61" s="368"/>
      <c r="D61" s="377"/>
      <c r="E61" s="378"/>
      <c r="F61" s="378">
        <f t="shared" si="1"/>
        <v>0</v>
      </c>
    </row>
    <row r="62" spans="1:6" customFormat="1" ht="25.5">
      <c r="A62" s="504" t="s">
        <v>337</v>
      </c>
      <c r="B62" s="393" t="s">
        <v>318</v>
      </c>
      <c r="C62" s="507"/>
      <c r="D62" s="506"/>
      <c r="E62" s="503"/>
      <c r="F62" s="378">
        <f t="shared" si="1"/>
        <v>0</v>
      </c>
    </row>
    <row r="63" spans="1:6" customFormat="1" ht="117" customHeight="1">
      <c r="A63" s="504"/>
      <c r="B63" s="390" t="s">
        <v>319</v>
      </c>
      <c r="C63" s="507"/>
      <c r="D63" s="506"/>
      <c r="E63" s="503"/>
      <c r="F63" s="378">
        <f t="shared" si="1"/>
        <v>0</v>
      </c>
    </row>
    <row r="64" spans="1:6" customFormat="1" ht="66.75" customHeight="1">
      <c r="A64" s="504"/>
      <c r="B64" s="390" t="s">
        <v>357</v>
      </c>
      <c r="C64" s="507"/>
      <c r="D64" s="506"/>
      <c r="E64" s="503"/>
      <c r="F64" s="378">
        <f t="shared" si="1"/>
        <v>0</v>
      </c>
    </row>
    <row r="65" spans="1:6" customFormat="1" ht="11.25" customHeight="1">
      <c r="A65" s="504"/>
      <c r="B65" s="390" t="s">
        <v>320</v>
      </c>
      <c r="C65" s="507"/>
      <c r="D65" s="506"/>
      <c r="E65" s="503"/>
      <c r="F65" s="378">
        <f t="shared" si="1"/>
        <v>0</v>
      </c>
    </row>
    <row r="66" spans="1:6" customFormat="1" ht="274.5" customHeight="1">
      <c r="A66" s="504"/>
      <c r="B66" s="394" t="s">
        <v>242</v>
      </c>
      <c r="C66" s="507"/>
      <c r="D66" s="506"/>
      <c r="E66" s="503"/>
      <c r="F66" s="378">
        <f t="shared" si="1"/>
        <v>0</v>
      </c>
    </row>
    <row r="67" spans="1:6" customFormat="1" ht="25.5">
      <c r="A67" s="504"/>
      <c r="B67" s="392" t="s">
        <v>321</v>
      </c>
      <c r="C67" s="507"/>
      <c r="D67" s="506"/>
      <c r="E67" s="503"/>
      <c r="F67" s="378">
        <f t="shared" si="1"/>
        <v>0</v>
      </c>
    </row>
    <row r="68" spans="1:6" customFormat="1">
      <c r="A68" s="366"/>
      <c r="B68" s="390" t="s">
        <v>322</v>
      </c>
      <c r="C68" s="368" t="s">
        <v>332</v>
      </c>
      <c r="D68" s="377">
        <v>1408</v>
      </c>
      <c r="E68" s="378"/>
      <c r="F68" s="378">
        <f t="shared" si="1"/>
        <v>0</v>
      </c>
    </row>
    <row r="69" spans="1:6" customFormat="1">
      <c r="A69" s="366"/>
      <c r="B69" s="390" t="s">
        <v>323</v>
      </c>
      <c r="C69" s="368" t="s">
        <v>332</v>
      </c>
      <c r="D69" s="377">
        <v>56</v>
      </c>
      <c r="E69" s="378"/>
      <c r="F69" s="378">
        <f t="shared" si="1"/>
        <v>0</v>
      </c>
    </row>
    <row r="70" spans="1:6" customFormat="1">
      <c r="A70" s="366"/>
      <c r="B70" s="390" t="s">
        <v>324</v>
      </c>
      <c r="C70" s="368" t="s">
        <v>332</v>
      </c>
      <c r="D70" s="377">
        <v>41</v>
      </c>
      <c r="E70" s="378"/>
      <c r="F70" s="378">
        <f t="shared" si="1"/>
        <v>0</v>
      </c>
    </row>
    <row r="71" spans="1:6" customFormat="1">
      <c r="A71" s="366"/>
      <c r="B71" s="390" t="s">
        <v>243</v>
      </c>
      <c r="C71" s="368" t="s">
        <v>332</v>
      </c>
      <c r="D71" s="377">
        <v>15</v>
      </c>
      <c r="E71" s="378"/>
      <c r="F71" s="378">
        <f t="shared" si="1"/>
        <v>0</v>
      </c>
    </row>
    <row r="72" spans="1:6" customFormat="1">
      <c r="A72" s="366"/>
      <c r="B72" s="390"/>
      <c r="C72" s="368"/>
      <c r="D72" s="377"/>
      <c r="E72" s="378"/>
      <c r="F72" s="378">
        <f t="shared" si="1"/>
        <v>0</v>
      </c>
    </row>
    <row r="73" spans="1:6" customFormat="1" ht="25.5">
      <c r="A73" s="395" t="s">
        <v>338</v>
      </c>
      <c r="B73" s="396" t="s">
        <v>325</v>
      </c>
      <c r="C73" s="368"/>
      <c r="D73" s="377"/>
      <c r="E73" s="378"/>
      <c r="F73" s="378">
        <f t="shared" si="1"/>
        <v>0</v>
      </c>
    </row>
    <row r="74" spans="1:6" customFormat="1" ht="102">
      <c r="A74" s="379"/>
      <c r="B74" s="394" t="s">
        <v>19</v>
      </c>
      <c r="C74" s="507" t="s">
        <v>202</v>
      </c>
      <c r="D74" s="377"/>
      <c r="E74" s="397"/>
      <c r="F74" s="378">
        <f t="shared" si="1"/>
        <v>0</v>
      </c>
    </row>
    <row r="75" spans="1:6" customFormat="1">
      <c r="A75" s="366"/>
      <c r="B75" s="393" t="s">
        <v>20</v>
      </c>
      <c r="C75" s="507"/>
      <c r="D75" s="377">
        <v>15</v>
      </c>
      <c r="E75" s="397"/>
      <c r="F75" s="378">
        <f t="shared" si="1"/>
        <v>0</v>
      </c>
    </row>
    <row r="76" spans="1:6" customFormat="1">
      <c r="A76" s="366"/>
      <c r="B76" s="393"/>
      <c r="C76" s="368"/>
      <c r="D76" s="377"/>
      <c r="E76" s="397"/>
      <c r="F76" s="378">
        <f t="shared" si="1"/>
        <v>0</v>
      </c>
    </row>
    <row r="77" spans="1:6" customFormat="1" ht="25.5">
      <c r="A77" s="366" t="s">
        <v>341</v>
      </c>
      <c r="B77" s="393" t="s">
        <v>325</v>
      </c>
      <c r="C77" s="368"/>
      <c r="D77" s="377"/>
      <c r="E77" s="378"/>
      <c r="F77" s="378">
        <f t="shared" si="1"/>
        <v>0</v>
      </c>
    </row>
    <row r="78" spans="1:6" customFormat="1" ht="102">
      <c r="A78" s="379"/>
      <c r="B78" s="394" t="s">
        <v>19</v>
      </c>
      <c r="C78" s="507" t="s">
        <v>202</v>
      </c>
      <c r="D78" s="377"/>
      <c r="E78" s="397"/>
      <c r="F78" s="378">
        <f t="shared" si="1"/>
        <v>0</v>
      </c>
    </row>
    <row r="79" spans="1:6" customFormat="1">
      <c r="A79" s="366"/>
      <c r="B79" s="393" t="s">
        <v>21</v>
      </c>
      <c r="C79" s="507"/>
      <c r="D79" s="377">
        <v>48</v>
      </c>
      <c r="E79" s="397"/>
      <c r="F79" s="378">
        <f t="shared" si="1"/>
        <v>0</v>
      </c>
    </row>
    <row r="80" spans="1:6" customFormat="1">
      <c r="A80" s="366"/>
      <c r="B80" s="393"/>
      <c r="C80" s="368"/>
      <c r="D80" s="377"/>
      <c r="E80" s="397"/>
      <c r="F80" s="378">
        <f t="shared" si="1"/>
        <v>0</v>
      </c>
    </row>
    <row r="81" spans="1:6" customFormat="1" ht="140.25">
      <c r="A81" s="366" t="s">
        <v>343</v>
      </c>
      <c r="B81" s="376" t="s">
        <v>22</v>
      </c>
      <c r="C81" s="368" t="s">
        <v>202</v>
      </c>
      <c r="D81" s="377">
        <v>15</v>
      </c>
      <c r="E81" s="397"/>
      <c r="F81" s="378">
        <f t="shared" si="1"/>
        <v>0</v>
      </c>
    </row>
    <row r="82" spans="1:6" customFormat="1">
      <c r="A82" s="366"/>
      <c r="B82" s="376"/>
      <c r="C82" s="368"/>
      <c r="D82" s="377"/>
      <c r="E82" s="397"/>
      <c r="F82" s="378">
        <f t="shared" si="1"/>
        <v>0</v>
      </c>
    </row>
    <row r="83" spans="1:6" customFormat="1" ht="153">
      <c r="A83" s="366" t="s">
        <v>333</v>
      </c>
      <c r="B83" s="376" t="s">
        <v>244</v>
      </c>
      <c r="C83" s="368" t="s">
        <v>202</v>
      </c>
      <c r="D83" s="377">
        <v>48</v>
      </c>
      <c r="E83" s="397"/>
      <c r="F83" s="378">
        <f t="shared" si="1"/>
        <v>0</v>
      </c>
    </row>
    <row r="84" spans="1:6" customFormat="1">
      <c r="A84" s="366"/>
      <c r="B84" s="376"/>
      <c r="C84" s="368"/>
      <c r="D84" s="377"/>
      <c r="E84" s="397"/>
      <c r="F84" s="378">
        <f t="shared" si="1"/>
        <v>0</v>
      </c>
    </row>
    <row r="85" spans="1:6" customFormat="1" ht="25.5">
      <c r="A85" s="366" t="s">
        <v>334</v>
      </c>
      <c r="B85" s="376" t="s">
        <v>245</v>
      </c>
      <c r="C85" s="368" t="s">
        <v>202</v>
      </c>
      <c r="D85" s="377">
        <v>1</v>
      </c>
      <c r="E85" s="397"/>
      <c r="F85" s="378">
        <f t="shared" si="1"/>
        <v>0</v>
      </c>
    </row>
    <row r="86" spans="1:6" customFormat="1">
      <c r="A86" s="366"/>
      <c r="B86" s="376"/>
      <c r="C86" s="368"/>
      <c r="D86" s="377"/>
      <c r="E86" s="397"/>
      <c r="F86" s="378">
        <f t="shared" si="1"/>
        <v>0</v>
      </c>
    </row>
    <row r="87" spans="1:6" customFormat="1" ht="25.5">
      <c r="A87" s="366" t="s">
        <v>335</v>
      </c>
      <c r="B87" s="376" t="s">
        <v>246</v>
      </c>
      <c r="C87" s="368"/>
      <c r="D87" s="377"/>
      <c r="E87" s="397"/>
      <c r="F87" s="378">
        <f t="shared" si="1"/>
        <v>0</v>
      </c>
    </row>
    <row r="88" spans="1:6" customFormat="1">
      <c r="A88" s="366"/>
      <c r="B88" s="376" t="s">
        <v>247</v>
      </c>
      <c r="C88" s="368"/>
      <c r="D88" s="377"/>
      <c r="E88" s="397"/>
      <c r="F88" s="378">
        <f t="shared" si="1"/>
        <v>0</v>
      </c>
    </row>
    <row r="89" spans="1:6" customFormat="1" ht="25.5">
      <c r="A89" s="366"/>
      <c r="B89" s="374" t="s">
        <v>560</v>
      </c>
      <c r="C89" s="368"/>
      <c r="D89" s="377"/>
      <c r="E89" s="397"/>
      <c r="F89" s="378">
        <f t="shared" si="1"/>
        <v>0</v>
      </c>
    </row>
    <row r="90" spans="1:6" customFormat="1">
      <c r="A90" s="366"/>
      <c r="B90" s="374" t="s">
        <v>561</v>
      </c>
      <c r="C90" s="368"/>
      <c r="D90" s="377"/>
      <c r="E90" s="397"/>
      <c r="F90" s="378">
        <f t="shared" si="1"/>
        <v>0</v>
      </c>
    </row>
    <row r="91" spans="1:6" customFormat="1">
      <c r="A91" s="366"/>
      <c r="B91" s="376" t="s">
        <v>336</v>
      </c>
      <c r="C91" s="368" t="s">
        <v>202</v>
      </c>
      <c r="D91" s="377">
        <v>1</v>
      </c>
      <c r="E91" s="397"/>
      <c r="F91" s="378">
        <f t="shared" si="1"/>
        <v>0</v>
      </c>
    </row>
    <row r="92" spans="1:6" customFormat="1">
      <c r="A92" s="366"/>
      <c r="B92" s="376"/>
      <c r="C92" s="368"/>
      <c r="D92" s="377"/>
      <c r="E92" s="397"/>
      <c r="F92" s="397"/>
    </row>
    <row r="93" spans="1:6">
      <c r="A93" s="85"/>
      <c r="B93" s="85"/>
      <c r="C93" s="72"/>
      <c r="D93" s="72"/>
      <c r="E93" s="89"/>
      <c r="F93" s="89"/>
    </row>
    <row r="94" spans="1:6" ht="38.25">
      <c r="A94" s="63" t="s">
        <v>181</v>
      </c>
      <c r="B94" s="212" t="s">
        <v>122</v>
      </c>
      <c r="C94" s="241"/>
      <c r="D94" s="241"/>
      <c r="E94" s="100"/>
      <c r="F94" s="81">
        <f>SUM(F58:F93)</f>
        <v>0</v>
      </c>
    </row>
    <row r="95" spans="1:6">
      <c r="A95" s="242"/>
      <c r="B95" s="88"/>
      <c r="C95" s="78"/>
      <c r="D95" s="78"/>
      <c r="E95" s="89"/>
      <c r="F95" s="90"/>
    </row>
    <row r="96" spans="1:6">
      <c r="A96" s="242"/>
      <c r="B96" s="88"/>
      <c r="C96" s="78"/>
      <c r="D96" s="78"/>
      <c r="E96" s="89"/>
      <c r="F96" s="90"/>
    </row>
    <row r="97" spans="1:6" ht="25.5">
      <c r="A97" s="91" t="s">
        <v>23</v>
      </c>
      <c r="B97" s="92" t="s">
        <v>123</v>
      </c>
      <c r="C97" s="93"/>
      <c r="D97" s="243"/>
      <c r="E97" s="244"/>
      <c r="F97" s="245"/>
    </row>
    <row r="98" spans="1:6" customFormat="1">
      <c r="A98" s="508" t="s">
        <v>340</v>
      </c>
      <c r="B98" s="399" t="s">
        <v>24</v>
      </c>
      <c r="C98" s="382"/>
      <c r="D98" s="382"/>
      <c r="E98" s="382"/>
      <c r="F98" s="382"/>
    </row>
    <row r="99" spans="1:6" customFormat="1" ht="63.75">
      <c r="A99" s="508"/>
      <c r="B99" s="400" t="s">
        <v>315</v>
      </c>
      <c r="C99" s="382"/>
      <c r="D99" s="382"/>
      <c r="E99" s="391"/>
      <c r="F99" s="391"/>
    </row>
    <row r="100" spans="1:6" customFormat="1">
      <c r="A100" s="398"/>
      <c r="B100" s="399" t="s">
        <v>336</v>
      </c>
      <c r="C100" s="401" t="s">
        <v>332</v>
      </c>
      <c r="D100" s="377">
        <v>710</v>
      </c>
      <c r="E100" s="378"/>
      <c r="F100" s="378">
        <f t="shared" ref="F100:F135" si="2">E100*D100</f>
        <v>0</v>
      </c>
    </row>
    <row r="101" spans="1:6" customFormat="1">
      <c r="A101" s="366"/>
      <c r="B101" s="399"/>
      <c r="C101" s="401"/>
      <c r="D101" s="397"/>
      <c r="E101" s="397"/>
      <c r="F101" s="378">
        <f t="shared" si="2"/>
        <v>0</v>
      </c>
    </row>
    <row r="102" spans="1:6" customFormat="1">
      <c r="A102" s="504" t="s">
        <v>337</v>
      </c>
      <c r="B102" s="399" t="s">
        <v>317</v>
      </c>
      <c r="C102" s="382"/>
      <c r="D102" s="391"/>
      <c r="E102" s="391"/>
      <c r="F102" s="378">
        <f t="shared" si="2"/>
        <v>0</v>
      </c>
    </row>
    <row r="103" spans="1:6" customFormat="1" ht="89.25">
      <c r="A103" s="504"/>
      <c r="B103" s="376" t="s">
        <v>25</v>
      </c>
      <c r="C103" s="401" t="s">
        <v>332</v>
      </c>
      <c r="D103" s="377">
        <v>710</v>
      </c>
      <c r="E103" s="397"/>
      <c r="F103" s="378">
        <f t="shared" si="2"/>
        <v>0</v>
      </c>
    </row>
    <row r="104" spans="1:6" customFormat="1">
      <c r="A104" s="366"/>
      <c r="B104" s="376"/>
      <c r="C104" s="401"/>
      <c r="D104" s="377"/>
      <c r="E104" s="397"/>
      <c r="F104" s="378">
        <f t="shared" si="2"/>
        <v>0</v>
      </c>
    </row>
    <row r="105" spans="1:6" customFormat="1" ht="25.5">
      <c r="A105" s="504" t="s">
        <v>338</v>
      </c>
      <c r="B105" s="393" t="s">
        <v>26</v>
      </c>
      <c r="C105" s="397"/>
      <c r="D105" s="397"/>
      <c r="E105" s="397"/>
      <c r="F105" s="378">
        <f t="shared" si="2"/>
        <v>0</v>
      </c>
    </row>
    <row r="106" spans="1:6" customFormat="1" ht="38.25">
      <c r="A106" s="504"/>
      <c r="B106" s="390" t="s">
        <v>27</v>
      </c>
      <c r="C106" s="397"/>
      <c r="D106" s="397"/>
      <c r="E106" s="397"/>
      <c r="F106" s="378">
        <f t="shared" si="2"/>
        <v>0</v>
      </c>
    </row>
    <row r="107" spans="1:6" customFormat="1" ht="76.5">
      <c r="A107" s="504"/>
      <c r="B107" s="390" t="s">
        <v>248</v>
      </c>
      <c r="C107" s="397"/>
      <c r="D107" s="397"/>
      <c r="E107" s="397"/>
      <c r="F107" s="378">
        <f t="shared" si="2"/>
        <v>0</v>
      </c>
    </row>
    <row r="108" spans="1:6" customFormat="1">
      <c r="A108" s="504"/>
      <c r="B108" s="390" t="s">
        <v>320</v>
      </c>
      <c r="C108" s="397"/>
      <c r="D108" s="397"/>
      <c r="E108" s="397"/>
      <c r="F108" s="378">
        <f t="shared" si="2"/>
        <v>0</v>
      </c>
    </row>
    <row r="109" spans="1:6" customFormat="1" ht="229.5">
      <c r="A109" s="504"/>
      <c r="B109" s="376" t="s">
        <v>249</v>
      </c>
      <c r="C109" s="397" t="s">
        <v>176</v>
      </c>
      <c r="D109" s="397"/>
      <c r="E109" s="397"/>
      <c r="F109" s="378">
        <f t="shared" si="2"/>
        <v>0</v>
      </c>
    </row>
    <row r="110" spans="1:6" customFormat="1" ht="25.5">
      <c r="A110" s="504"/>
      <c r="B110" s="376" t="s">
        <v>110</v>
      </c>
      <c r="C110" s="397" t="s">
        <v>332</v>
      </c>
      <c r="D110" s="402">
        <v>710</v>
      </c>
      <c r="E110" s="397"/>
      <c r="F110" s="378">
        <f t="shared" si="2"/>
        <v>0</v>
      </c>
    </row>
    <row r="111" spans="1:6" customFormat="1">
      <c r="A111" s="366"/>
      <c r="B111" s="376"/>
      <c r="C111" s="397"/>
      <c r="D111" s="402"/>
      <c r="E111" s="397"/>
      <c r="F111" s="378">
        <f t="shared" si="2"/>
        <v>0</v>
      </c>
    </row>
    <row r="112" spans="1:6" customFormat="1" ht="63.75">
      <c r="A112" s="504" t="s">
        <v>341</v>
      </c>
      <c r="B112" s="376" t="s">
        <v>111</v>
      </c>
      <c r="C112" s="382"/>
      <c r="D112" s="377"/>
      <c r="E112" s="377"/>
      <c r="F112" s="378">
        <f t="shared" si="2"/>
        <v>0</v>
      </c>
    </row>
    <row r="113" spans="1:6" customFormat="1">
      <c r="A113" s="504"/>
      <c r="B113" s="376" t="s">
        <v>112</v>
      </c>
      <c r="C113" s="381" t="s">
        <v>202</v>
      </c>
      <c r="D113" s="377">
        <v>3</v>
      </c>
      <c r="E113" s="397"/>
      <c r="F113" s="378">
        <f t="shared" si="2"/>
        <v>0</v>
      </c>
    </row>
    <row r="114" spans="1:6" customFormat="1">
      <c r="A114" s="366"/>
      <c r="B114" s="376"/>
      <c r="C114" s="401"/>
      <c r="D114" s="402"/>
      <c r="E114" s="397"/>
      <c r="F114" s="378">
        <f t="shared" si="2"/>
        <v>0</v>
      </c>
    </row>
    <row r="115" spans="1:6" customFormat="1" ht="63.75">
      <c r="A115" s="504" t="s">
        <v>343</v>
      </c>
      <c r="B115" s="376" t="s">
        <v>111</v>
      </c>
      <c r="C115" s="382"/>
      <c r="D115" s="377"/>
      <c r="E115" s="377"/>
      <c r="F115" s="378">
        <f t="shared" si="2"/>
        <v>0</v>
      </c>
    </row>
    <row r="116" spans="1:6" customFormat="1">
      <c r="A116" s="504"/>
      <c r="B116" s="376" t="s">
        <v>113</v>
      </c>
      <c r="C116" s="381" t="s">
        <v>202</v>
      </c>
      <c r="D116" s="377">
        <v>4</v>
      </c>
      <c r="E116" s="397"/>
      <c r="F116" s="378">
        <f t="shared" si="2"/>
        <v>0</v>
      </c>
    </row>
    <row r="117" spans="1:6" customFormat="1">
      <c r="A117" s="366"/>
      <c r="B117" s="390"/>
      <c r="C117" s="368"/>
      <c r="D117" s="377"/>
      <c r="E117" s="377"/>
      <c r="F117" s="378">
        <f t="shared" si="2"/>
        <v>0</v>
      </c>
    </row>
    <row r="118" spans="1:6" customFormat="1" ht="63.75">
      <c r="A118" s="504" t="s">
        <v>333</v>
      </c>
      <c r="B118" s="376" t="s">
        <v>111</v>
      </c>
      <c r="C118" s="382"/>
      <c r="D118" s="377"/>
      <c r="E118" s="377"/>
      <c r="F118" s="378">
        <f t="shared" si="2"/>
        <v>0</v>
      </c>
    </row>
    <row r="119" spans="1:6" customFormat="1">
      <c r="A119" s="504"/>
      <c r="B119" s="376" t="s">
        <v>114</v>
      </c>
      <c r="C119" s="381" t="s">
        <v>202</v>
      </c>
      <c r="D119" s="377">
        <v>1</v>
      </c>
      <c r="E119" s="397"/>
      <c r="F119" s="378">
        <f t="shared" si="2"/>
        <v>0</v>
      </c>
    </row>
    <row r="120" spans="1:6" customFormat="1">
      <c r="A120" s="366"/>
      <c r="B120" s="376"/>
      <c r="C120" s="397"/>
      <c r="D120" s="397"/>
      <c r="E120" s="397"/>
      <c r="F120" s="378">
        <f t="shared" si="2"/>
        <v>0</v>
      </c>
    </row>
    <row r="121" spans="1:6" customFormat="1" ht="38.25">
      <c r="A121" s="366" t="s">
        <v>334</v>
      </c>
      <c r="B121" s="376" t="s">
        <v>115</v>
      </c>
      <c r="C121" s="401" t="s">
        <v>202</v>
      </c>
      <c r="D121" s="402">
        <v>3</v>
      </c>
      <c r="E121" s="397"/>
      <c r="F121" s="378">
        <f t="shared" si="2"/>
        <v>0</v>
      </c>
    </row>
    <row r="122" spans="1:6" customFormat="1">
      <c r="A122" s="366"/>
      <c r="B122" s="376"/>
      <c r="C122" s="397"/>
      <c r="D122" s="397"/>
      <c r="E122" s="397"/>
      <c r="F122" s="378">
        <f t="shared" si="2"/>
        <v>0</v>
      </c>
    </row>
    <row r="123" spans="1:6" customFormat="1" ht="38.25">
      <c r="A123" s="366" t="s">
        <v>335</v>
      </c>
      <c r="B123" s="376" t="s">
        <v>116</v>
      </c>
      <c r="C123" s="401" t="s">
        <v>202</v>
      </c>
      <c r="D123" s="402">
        <v>4</v>
      </c>
      <c r="E123" s="397"/>
      <c r="F123" s="378">
        <f t="shared" si="2"/>
        <v>0</v>
      </c>
    </row>
    <row r="124" spans="1:6" customFormat="1">
      <c r="A124" s="366"/>
      <c r="B124" s="376"/>
      <c r="C124" s="401"/>
      <c r="D124" s="402"/>
      <c r="E124" s="397"/>
      <c r="F124" s="378">
        <f t="shared" si="2"/>
        <v>0</v>
      </c>
    </row>
    <row r="125" spans="1:6" customFormat="1" ht="38.25">
      <c r="A125" s="366" t="s">
        <v>347</v>
      </c>
      <c r="B125" s="376" t="s">
        <v>117</v>
      </c>
      <c r="C125" s="368" t="s">
        <v>202</v>
      </c>
      <c r="D125" s="402">
        <v>1</v>
      </c>
      <c r="E125" s="397"/>
      <c r="F125" s="378">
        <f t="shared" si="2"/>
        <v>0</v>
      </c>
    </row>
    <row r="126" spans="1:6" customFormat="1">
      <c r="A126" s="366"/>
      <c r="B126" s="376"/>
      <c r="C126" s="368"/>
      <c r="D126" s="377"/>
      <c r="E126" s="377"/>
      <c r="F126" s="378">
        <f t="shared" si="2"/>
        <v>0</v>
      </c>
    </row>
    <row r="127" spans="1:6" customFormat="1">
      <c r="A127" s="366" t="s">
        <v>348</v>
      </c>
      <c r="B127" s="390" t="s">
        <v>118</v>
      </c>
      <c r="C127" s="401"/>
      <c r="D127" s="397"/>
      <c r="E127" s="397"/>
      <c r="F127" s="378">
        <f t="shared" si="2"/>
        <v>0</v>
      </c>
    </row>
    <row r="128" spans="1:6" customFormat="1">
      <c r="A128" s="366"/>
      <c r="B128" s="390" t="s">
        <v>119</v>
      </c>
      <c r="C128" s="401" t="s">
        <v>332</v>
      </c>
      <c r="D128" s="402">
        <v>1420</v>
      </c>
      <c r="E128" s="397"/>
      <c r="F128" s="378">
        <f t="shared" si="2"/>
        <v>0</v>
      </c>
    </row>
    <row r="129" spans="1:6" customFormat="1">
      <c r="A129" s="366"/>
      <c r="B129" s="390" t="s">
        <v>250</v>
      </c>
      <c r="C129" s="401" t="s">
        <v>332</v>
      </c>
      <c r="D129" s="402">
        <v>1520</v>
      </c>
      <c r="E129" s="397"/>
      <c r="F129" s="378">
        <f t="shared" si="2"/>
        <v>0</v>
      </c>
    </row>
    <row r="130" spans="1:6" customFormat="1">
      <c r="A130" s="366"/>
      <c r="B130" s="390"/>
      <c r="C130" s="401"/>
      <c r="D130" s="402"/>
      <c r="E130" s="397"/>
      <c r="F130" s="378">
        <f t="shared" si="2"/>
        <v>0</v>
      </c>
    </row>
    <row r="131" spans="1:6" customFormat="1" ht="38.25">
      <c r="A131" s="366" t="s">
        <v>349</v>
      </c>
      <c r="B131" s="376" t="s">
        <v>120</v>
      </c>
      <c r="C131" s="368" t="s">
        <v>332</v>
      </c>
      <c r="D131" s="402">
        <v>2230</v>
      </c>
      <c r="E131" s="378"/>
      <c r="F131" s="378">
        <f t="shared" si="2"/>
        <v>0</v>
      </c>
    </row>
    <row r="132" spans="1:6" s="288" customFormat="1">
      <c r="A132" s="366"/>
      <c r="B132" s="390"/>
      <c r="C132" s="401"/>
      <c r="D132" s="402"/>
      <c r="E132" s="397"/>
      <c r="F132" s="378">
        <f t="shared" si="2"/>
        <v>0</v>
      </c>
    </row>
    <row r="133" spans="1:6" s="288" customFormat="1" ht="30" customHeight="1">
      <c r="A133" s="366" t="s">
        <v>350</v>
      </c>
      <c r="B133" s="376" t="s">
        <v>251</v>
      </c>
      <c r="C133" s="401" t="s">
        <v>202</v>
      </c>
      <c r="D133" s="402">
        <v>473</v>
      </c>
      <c r="E133" s="397"/>
      <c r="F133" s="378">
        <f t="shared" si="2"/>
        <v>0</v>
      </c>
    </row>
    <row r="134" spans="1:6" s="288" customFormat="1">
      <c r="A134" s="366"/>
      <c r="B134" s="376"/>
      <c r="C134" s="401"/>
      <c r="D134" s="402"/>
      <c r="E134" s="397"/>
      <c r="F134" s="378">
        <f t="shared" si="2"/>
        <v>0</v>
      </c>
    </row>
    <row r="135" spans="1:6" s="288" customFormat="1" ht="76.5">
      <c r="A135" s="366" t="s">
        <v>351</v>
      </c>
      <c r="B135" s="390" t="s">
        <v>252</v>
      </c>
      <c r="C135" s="401" t="s">
        <v>336</v>
      </c>
      <c r="D135" s="402">
        <v>1</v>
      </c>
      <c r="E135" s="397"/>
      <c r="F135" s="378">
        <f t="shared" si="2"/>
        <v>0</v>
      </c>
    </row>
    <row r="136" spans="1:6" customFormat="1">
      <c r="A136" s="366"/>
      <c r="B136" s="390"/>
      <c r="C136" s="401"/>
      <c r="D136" s="402"/>
      <c r="E136" s="397"/>
      <c r="F136" s="397"/>
    </row>
    <row r="137" spans="1:6" customFormat="1">
      <c r="A137" s="366" t="s">
        <v>353</v>
      </c>
      <c r="B137" s="390" t="s">
        <v>121</v>
      </c>
      <c r="C137" s="401" t="s">
        <v>332</v>
      </c>
      <c r="D137" s="402">
        <v>2940</v>
      </c>
      <c r="E137" s="397"/>
      <c r="F137" s="397" t="s">
        <v>253</v>
      </c>
    </row>
    <row r="138" spans="1:6" customFormat="1">
      <c r="A138" s="366"/>
      <c r="B138" s="390"/>
      <c r="C138" s="401"/>
      <c r="D138" s="403"/>
      <c r="E138" s="397"/>
      <c r="F138" s="397"/>
    </row>
    <row r="139" spans="1:6" ht="38.25">
      <c r="A139" s="91" t="s">
        <v>23</v>
      </c>
      <c r="B139" s="246" t="s">
        <v>124</v>
      </c>
      <c r="C139" s="97"/>
      <c r="D139" s="98"/>
      <c r="E139" s="99"/>
      <c r="F139" s="100">
        <f>SUM(F99:F136)</f>
        <v>0</v>
      </c>
    </row>
    <row r="140" spans="1:6">
      <c r="A140" s="94"/>
      <c r="B140" s="101"/>
      <c r="C140" s="102"/>
      <c r="D140" s="103"/>
      <c r="E140" s="103"/>
      <c r="F140" s="104"/>
    </row>
    <row r="142" spans="1:6">
      <c r="A142" s="62"/>
      <c r="B142" s="75"/>
      <c r="C142" s="72"/>
      <c r="D142" s="213"/>
      <c r="E142" s="86"/>
      <c r="F142" s="76"/>
    </row>
    <row r="143" spans="1:6">
      <c r="A143" s="105" t="s">
        <v>213</v>
      </c>
      <c r="B143" s="512" t="s">
        <v>125</v>
      </c>
      <c r="C143" s="513"/>
      <c r="D143" s="513"/>
      <c r="E143" s="514"/>
      <c r="F143" s="247"/>
    </row>
    <row r="144" spans="1:6">
      <c r="A144" s="85"/>
      <c r="B144" s="87"/>
      <c r="C144" s="74"/>
      <c r="D144" s="74"/>
      <c r="E144" s="248"/>
      <c r="F144" s="248"/>
    </row>
    <row r="145" spans="1:6" ht="25.5" customHeight="1">
      <c r="A145" s="63" t="s">
        <v>162</v>
      </c>
      <c r="B145" s="501" t="s">
        <v>126</v>
      </c>
      <c r="C145" s="515"/>
      <c r="D145" s="515"/>
      <c r="E145" s="249" t="s">
        <v>453</v>
      </c>
      <c r="F145" s="81">
        <f>F53</f>
        <v>0</v>
      </c>
    </row>
    <row r="146" spans="1:6">
      <c r="A146" s="85"/>
      <c r="B146" s="75"/>
      <c r="C146" s="74"/>
      <c r="D146" s="74"/>
      <c r="E146" s="248"/>
      <c r="F146" s="106"/>
    </row>
    <row r="147" spans="1:6" ht="24.75" customHeight="1">
      <c r="A147" s="63" t="s">
        <v>181</v>
      </c>
      <c r="B147" s="501" t="s">
        <v>122</v>
      </c>
      <c r="C147" s="515"/>
      <c r="D147" s="515"/>
      <c r="E147" s="249" t="s">
        <v>453</v>
      </c>
      <c r="F147" s="81">
        <f>SUM(F94+0)</f>
        <v>0</v>
      </c>
    </row>
    <row r="148" spans="1:6">
      <c r="A148" s="94"/>
      <c r="B148" s="250"/>
      <c r="C148" s="107"/>
      <c r="D148" s="95"/>
      <c r="E148" s="110"/>
      <c r="F148" s="251"/>
    </row>
    <row r="149" spans="1:6">
      <c r="A149" s="91" t="s">
        <v>23</v>
      </c>
      <c r="B149" s="252" t="s">
        <v>127</v>
      </c>
      <c r="C149" s="97"/>
      <c r="D149" s="98"/>
      <c r="E149" s="253" t="s">
        <v>453</v>
      </c>
      <c r="F149" s="254">
        <f>SUM(F139+0)</f>
        <v>0</v>
      </c>
    </row>
    <row r="150" spans="1:6">
      <c r="A150" s="94"/>
      <c r="B150" s="250"/>
      <c r="C150" s="107"/>
      <c r="D150" s="95"/>
      <c r="E150" s="110"/>
      <c r="F150" s="251"/>
    </row>
    <row r="151" spans="1:6" ht="15">
      <c r="A151" s="105" t="s">
        <v>213</v>
      </c>
      <c r="B151" s="509" t="s">
        <v>221</v>
      </c>
      <c r="C151" s="510"/>
      <c r="D151" s="510"/>
      <c r="E151" s="511"/>
      <c r="F151" s="255">
        <f>SUM(F145:F149)</f>
        <v>0</v>
      </c>
    </row>
    <row r="152" spans="1:6">
      <c r="A152" s="62"/>
      <c r="B152" s="77"/>
      <c r="C152" s="67"/>
      <c r="D152" s="67"/>
      <c r="E152" s="236"/>
      <c r="F152" s="236"/>
    </row>
    <row r="153" spans="1:6">
      <c r="A153" s="62"/>
      <c r="B153" s="77" t="s">
        <v>196</v>
      </c>
      <c r="C153" s="67"/>
      <c r="D153" s="67"/>
      <c r="E153" s="236"/>
      <c r="F153" s="236"/>
    </row>
    <row r="154" spans="1:6">
      <c r="A154" s="62"/>
      <c r="B154" s="77"/>
      <c r="C154" s="67"/>
      <c r="D154" s="67"/>
      <c r="E154" s="236"/>
      <c r="F154" s="236"/>
    </row>
    <row r="155" spans="1:6">
      <c r="A155" s="62"/>
      <c r="B155" s="77"/>
      <c r="C155" s="67"/>
      <c r="D155" s="67"/>
      <c r="E155" s="236"/>
      <c r="F155" s="236"/>
    </row>
    <row r="156" spans="1:6">
      <c r="A156" s="62"/>
      <c r="B156" s="77"/>
      <c r="C156" s="67"/>
      <c r="D156" s="67"/>
      <c r="E156" s="236"/>
      <c r="F156" s="236"/>
    </row>
    <row r="157" spans="1:6">
      <c r="A157" s="62"/>
      <c r="B157" s="77"/>
      <c r="C157" s="67"/>
      <c r="D157" s="67"/>
      <c r="E157" s="236"/>
      <c r="F157" s="236"/>
    </row>
    <row r="158" spans="1:6">
      <c r="A158" s="62"/>
      <c r="B158" s="77"/>
      <c r="C158" s="67"/>
      <c r="D158" s="67"/>
      <c r="E158" s="236"/>
      <c r="F158" s="236"/>
    </row>
    <row r="159" spans="1:6">
      <c r="A159" s="62"/>
      <c r="B159" s="77"/>
      <c r="C159" s="67"/>
      <c r="D159" s="67"/>
      <c r="E159" s="236"/>
      <c r="F159" s="236"/>
    </row>
    <row r="160" spans="1:6">
      <c r="A160" s="62"/>
      <c r="B160" s="77"/>
      <c r="C160" s="67"/>
      <c r="D160" s="67"/>
      <c r="E160" s="236"/>
      <c r="F160" s="236"/>
    </row>
    <row r="161" spans="1:6">
      <c r="A161" s="62"/>
      <c r="B161" s="77"/>
      <c r="C161" s="67"/>
      <c r="D161" s="67"/>
      <c r="E161" s="236"/>
      <c r="F161" s="236"/>
    </row>
    <row r="162" spans="1:6">
      <c r="A162" s="62"/>
      <c r="B162" s="77"/>
      <c r="C162" s="67"/>
      <c r="D162" s="67"/>
      <c r="E162" s="236"/>
      <c r="F162" s="236"/>
    </row>
    <row r="163" spans="1:6">
      <c r="A163" s="62"/>
      <c r="B163" s="77"/>
      <c r="C163" s="67"/>
      <c r="D163" s="67"/>
      <c r="E163" s="236"/>
      <c r="F163" s="236"/>
    </row>
    <row r="164" spans="1:6">
      <c r="A164" s="62"/>
      <c r="B164" s="77"/>
      <c r="C164" s="67"/>
      <c r="D164" s="67"/>
      <c r="E164" s="236"/>
      <c r="F164" s="236"/>
    </row>
    <row r="165" spans="1:6">
      <c r="A165" s="62"/>
      <c r="B165" s="77"/>
      <c r="C165" s="67"/>
      <c r="D165" s="67"/>
      <c r="E165" s="236"/>
      <c r="F165" s="236"/>
    </row>
    <row r="166" spans="1:6">
      <c r="A166" s="62"/>
      <c r="B166" s="77"/>
      <c r="C166" s="67"/>
      <c r="D166" s="67"/>
      <c r="E166" s="236"/>
      <c r="F166" s="236"/>
    </row>
    <row r="167" spans="1:6">
      <c r="A167" s="62"/>
      <c r="B167" s="77"/>
      <c r="C167" s="67"/>
      <c r="D167" s="67"/>
      <c r="E167" s="236"/>
      <c r="F167" s="236"/>
    </row>
    <row r="168" spans="1:6">
      <c r="A168" s="62"/>
      <c r="B168" s="77"/>
      <c r="C168" s="67"/>
      <c r="D168" s="67"/>
      <c r="E168" s="236"/>
      <c r="F168" s="236"/>
    </row>
    <row r="169" spans="1:6">
      <c r="A169" s="62"/>
      <c r="B169" s="77"/>
      <c r="C169" s="67"/>
      <c r="D169" s="67"/>
      <c r="E169" s="236"/>
      <c r="F169" s="236"/>
    </row>
    <row r="170" spans="1:6">
      <c r="A170" s="62"/>
      <c r="B170" s="77"/>
      <c r="C170" s="67"/>
      <c r="D170" s="67"/>
      <c r="E170" s="236"/>
      <c r="F170" s="236"/>
    </row>
    <row r="171" spans="1:6">
      <c r="A171" s="62"/>
      <c r="B171" s="77"/>
      <c r="C171" s="67"/>
      <c r="D171" s="67"/>
      <c r="E171" s="236"/>
      <c r="F171" s="236"/>
    </row>
    <row r="172" spans="1:6">
      <c r="A172" s="62"/>
      <c r="B172" s="77"/>
      <c r="C172" s="67"/>
      <c r="D172" s="67"/>
      <c r="E172" s="236"/>
      <c r="F172" s="236"/>
    </row>
    <row r="173" spans="1:6">
      <c r="A173" s="62"/>
      <c r="B173" s="77"/>
      <c r="C173" s="67"/>
      <c r="D173" s="67"/>
      <c r="E173" s="236"/>
      <c r="F173" s="236"/>
    </row>
    <row r="174" spans="1:6">
      <c r="A174" s="62"/>
      <c r="B174" s="77"/>
      <c r="C174" s="67"/>
      <c r="D174" s="67"/>
      <c r="E174" s="236"/>
      <c r="F174" s="236"/>
    </row>
    <row r="175" spans="1:6">
      <c r="A175" s="62"/>
      <c r="B175" s="77"/>
      <c r="C175" s="67"/>
      <c r="D175" s="67"/>
      <c r="E175" s="236"/>
      <c r="F175" s="236"/>
    </row>
    <row r="176" spans="1:6">
      <c r="A176" s="62"/>
      <c r="B176" s="77"/>
      <c r="C176" s="67"/>
      <c r="D176" s="67"/>
      <c r="E176" s="236"/>
      <c r="F176" s="236"/>
    </row>
    <row r="177" spans="1:6">
      <c r="A177" s="62"/>
      <c r="B177" s="77"/>
      <c r="C177" s="67"/>
      <c r="D177" s="67"/>
      <c r="E177" s="236"/>
      <c r="F177" s="236"/>
    </row>
    <row r="178" spans="1:6">
      <c r="A178" s="62"/>
      <c r="B178" s="77"/>
      <c r="C178" s="67"/>
      <c r="D178" s="67"/>
      <c r="E178" s="236"/>
      <c r="F178" s="236"/>
    </row>
    <row r="179" spans="1:6">
      <c r="A179" s="62"/>
      <c r="B179" s="77"/>
      <c r="C179" s="67"/>
      <c r="D179" s="67"/>
      <c r="E179" s="236"/>
      <c r="F179" s="236"/>
    </row>
    <row r="180" spans="1:6">
      <c r="A180" s="62"/>
      <c r="B180" s="77"/>
      <c r="C180" s="67"/>
      <c r="D180" s="67"/>
      <c r="E180" s="236"/>
      <c r="F180" s="236"/>
    </row>
    <row r="181" spans="1:6">
      <c r="A181" s="62"/>
      <c r="B181" s="77"/>
      <c r="C181" s="67"/>
      <c r="D181" s="67"/>
      <c r="E181" s="236"/>
      <c r="F181" s="236"/>
    </row>
  </sheetData>
  <sheetProtection selectLockedCells="1"/>
  <mergeCells count="19">
    <mergeCell ref="A112:A113"/>
    <mergeCell ref="C74:C75"/>
    <mergeCell ref="C78:C79"/>
    <mergeCell ref="A98:A99"/>
    <mergeCell ref="B151:E151"/>
    <mergeCell ref="B143:E143"/>
    <mergeCell ref="B145:D145"/>
    <mergeCell ref="B147:D147"/>
    <mergeCell ref="A118:A119"/>
    <mergeCell ref="A115:A116"/>
    <mergeCell ref="A105:A110"/>
    <mergeCell ref="A1:F1"/>
    <mergeCell ref="B6:C6"/>
    <mergeCell ref="E62:E67"/>
    <mergeCell ref="A102:A103"/>
    <mergeCell ref="A57:A59"/>
    <mergeCell ref="D62:D67"/>
    <mergeCell ref="A62:A67"/>
    <mergeCell ref="C62:C67"/>
  </mergeCells>
  <phoneticPr fontId="51" type="noConversion"/>
  <pageMargins left="0.74803149606299213" right="0.74803149606299213" top="1.1023622047244095" bottom="0.98425196850393704" header="0.51181102362204722" footer="0.51181102362204722"/>
  <pageSetup paperSize="9" scale="95" orientation="portrait" horizontalDpi="300" verticalDpi="300" r:id="rId1"/>
  <headerFooter alignWithMargins="0">
    <oddHeader>&amp;L&amp;9PLAŽA JAZ
UREĐENJE PLAŽE&amp;C&amp;11TROŠKOVNIK&amp;9
ELEKTROINSTALACIJA
KB RASPLET 1kV, JR  I  EKI&amp;R&amp;9OPĆINA STARIGRAD
Trg Tome Marasovića 1
STARIGRAD-PAKLENICA</oddHeader>
    <oddFooter>&amp;C&amp;9Stranica  &amp;P/&amp;N&amp;R&amp;9 11. 2016.</oddFooter>
  </headerFooter>
  <rowBreaks count="4" manualBreakCount="4">
    <brk id="55" max="16383" man="1"/>
    <brk id="76" max="5" man="1"/>
    <brk id="94" max="5" man="1"/>
    <brk id="10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2:A259"/>
  <sheetViews>
    <sheetView view="pageBreakPreview" zoomScale="130" zoomScaleNormal="100" zoomScaleSheetLayoutView="130" workbookViewId="0">
      <pane ySplit="3" topLeftCell="A209" activePane="bottomLeft" state="frozen"/>
      <selection activeCell="I44" sqref="I44"/>
      <selection pane="bottomLeft" activeCell="I44" sqref="I44"/>
    </sheetView>
  </sheetViews>
  <sheetFormatPr defaultRowHeight="12.75"/>
  <cols>
    <col min="1" max="1" width="96.140625" style="31" customWidth="1"/>
  </cols>
  <sheetData>
    <row r="2" spans="1:1" ht="15">
      <c r="A2" s="152" t="s">
        <v>222</v>
      </c>
    </row>
    <row r="5" spans="1:1">
      <c r="A5" s="154" t="s">
        <v>91</v>
      </c>
    </row>
    <row r="7" spans="1:1">
      <c r="A7" s="153" t="s">
        <v>92</v>
      </c>
    </row>
    <row r="8" spans="1:1">
      <c r="A8" s="35"/>
    </row>
    <row r="9" spans="1:1" ht="38.25">
      <c r="A9" s="32" t="s">
        <v>402</v>
      </c>
    </row>
    <row r="10" spans="1:1" ht="25.5">
      <c r="A10" s="32" t="s">
        <v>403</v>
      </c>
    </row>
    <row r="11" spans="1:1" ht="25.5">
      <c r="A11" s="32" t="s">
        <v>404</v>
      </c>
    </row>
    <row r="12" spans="1:1" ht="38.25">
      <c r="A12" s="283" t="s">
        <v>405</v>
      </c>
    </row>
    <row r="13" spans="1:1" ht="51">
      <c r="A13" s="283" t="s">
        <v>197</v>
      </c>
    </row>
    <row r="14" spans="1:1">
      <c r="A14" s="32" t="s">
        <v>198</v>
      </c>
    </row>
    <row r="15" spans="1:1">
      <c r="A15" s="32" t="s">
        <v>199</v>
      </c>
    </row>
    <row r="16" spans="1:1" ht="51">
      <c r="A16" s="284" t="s">
        <v>200</v>
      </c>
    </row>
    <row r="17" spans="1:1" ht="38.25">
      <c r="A17" s="32" t="s">
        <v>258</v>
      </c>
    </row>
    <row r="18" spans="1:1" ht="25.5">
      <c r="A18" s="32" t="s">
        <v>259</v>
      </c>
    </row>
    <row r="19" spans="1:1" ht="63.75">
      <c r="A19" s="284" t="s">
        <v>260</v>
      </c>
    </row>
    <row r="20" spans="1:1" ht="13.5" thickBot="1"/>
    <row r="21" spans="1:1" ht="26.25" thickBot="1">
      <c r="A21" s="158" t="s">
        <v>90</v>
      </c>
    </row>
    <row r="24" spans="1:1" s="156" customFormat="1">
      <c r="A24" s="155" t="s">
        <v>93</v>
      </c>
    </row>
    <row r="25" spans="1:1">
      <c r="A25" s="32"/>
    </row>
    <row r="26" spans="1:1">
      <c r="A26" s="32" t="s">
        <v>261</v>
      </c>
    </row>
    <row r="27" spans="1:1" ht="76.5">
      <c r="A27" s="284" t="s">
        <v>262</v>
      </c>
    </row>
    <row r="28" spans="1:1" ht="25.5">
      <c r="A28" s="32" t="s">
        <v>263</v>
      </c>
    </row>
    <row r="31" spans="1:1" s="36" customFormat="1">
      <c r="A31" s="157" t="s">
        <v>94</v>
      </c>
    </row>
    <row r="32" spans="1:1" s="31" customFormat="1">
      <c r="A32" s="30"/>
    </row>
    <row r="33" spans="1:1" s="31" customFormat="1">
      <c r="A33" s="30" t="s">
        <v>265</v>
      </c>
    </row>
    <row r="34" spans="1:1" s="31" customFormat="1" ht="51">
      <c r="A34" s="284" t="s">
        <v>266</v>
      </c>
    </row>
    <row r="35" spans="1:1" s="31" customFormat="1" ht="25.5">
      <c r="A35" s="30" t="s">
        <v>267</v>
      </c>
    </row>
    <row r="36" spans="1:1" s="31" customFormat="1" ht="38.25">
      <c r="A36" s="284" t="s">
        <v>268</v>
      </c>
    </row>
    <row r="37" spans="1:1" s="31" customFormat="1" ht="63.75">
      <c r="A37" s="284" t="s">
        <v>269</v>
      </c>
    </row>
    <row r="38" spans="1:1" s="31" customFormat="1" ht="51">
      <c r="A38" s="284" t="s">
        <v>270</v>
      </c>
    </row>
    <row r="39" spans="1:1" s="31" customFormat="1">
      <c r="A39" s="30" t="s">
        <v>271</v>
      </c>
    </row>
    <row r="40" spans="1:1" s="31" customFormat="1">
      <c r="A40" s="30" t="s">
        <v>272</v>
      </c>
    </row>
    <row r="41" spans="1:1" s="31" customFormat="1">
      <c r="A41" s="30" t="s">
        <v>273</v>
      </c>
    </row>
    <row r="42" spans="1:1" s="31" customFormat="1">
      <c r="A42" s="30" t="s">
        <v>274</v>
      </c>
    </row>
    <row r="43" spans="1:1" s="31" customFormat="1">
      <c r="A43" s="30" t="s">
        <v>275</v>
      </c>
    </row>
    <row r="44" spans="1:1" s="31" customFormat="1">
      <c r="A44" s="30" t="s">
        <v>276</v>
      </c>
    </row>
    <row r="47" spans="1:1" s="36" customFormat="1">
      <c r="A47" s="155" t="s">
        <v>95</v>
      </c>
    </row>
    <row r="48" spans="1:1" s="31" customFormat="1">
      <c r="A48" s="32"/>
    </row>
    <row r="49" spans="1:1" s="31" customFormat="1">
      <c r="A49" s="32" t="s">
        <v>261</v>
      </c>
    </row>
    <row r="50" spans="1:1" s="31" customFormat="1" ht="38.25">
      <c r="A50" s="32" t="s">
        <v>277</v>
      </c>
    </row>
    <row r="51" spans="1:1" s="31" customFormat="1">
      <c r="A51" s="32" t="s">
        <v>278</v>
      </c>
    </row>
    <row r="52" spans="1:1" s="31" customFormat="1">
      <c r="A52" s="32" t="s">
        <v>279</v>
      </c>
    </row>
    <row r="53" spans="1:1" s="31" customFormat="1">
      <c r="A53" s="32" t="s">
        <v>280</v>
      </c>
    </row>
    <row r="54" spans="1:1" s="31" customFormat="1">
      <c r="A54" s="32" t="s">
        <v>281</v>
      </c>
    </row>
    <row r="55" spans="1:1" s="31" customFormat="1" ht="38.25">
      <c r="A55" s="284" t="s">
        <v>282</v>
      </c>
    </row>
    <row r="56" spans="1:1" s="31" customFormat="1">
      <c r="A56" s="32" t="s">
        <v>283</v>
      </c>
    </row>
    <row r="57" spans="1:1" s="31" customFormat="1" ht="38.25">
      <c r="A57" s="284" t="s">
        <v>284</v>
      </c>
    </row>
    <row r="58" spans="1:1" s="31" customFormat="1">
      <c r="A58" s="32" t="s">
        <v>285</v>
      </c>
    </row>
    <row r="59" spans="1:1" s="31" customFormat="1">
      <c r="A59" s="32" t="s">
        <v>286</v>
      </c>
    </row>
    <row r="60" spans="1:1" s="31" customFormat="1" ht="25.5">
      <c r="A60" s="32" t="s">
        <v>287</v>
      </c>
    </row>
    <row r="61" spans="1:1" s="31" customFormat="1">
      <c r="A61" s="32" t="s">
        <v>288</v>
      </c>
    </row>
    <row r="62" spans="1:1" s="31" customFormat="1" ht="38.25">
      <c r="A62" s="284" t="s">
        <v>289</v>
      </c>
    </row>
    <row r="63" spans="1:1" s="31" customFormat="1" ht="89.25">
      <c r="A63" s="284" t="s">
        <v>290</v>
      </c>
    </row>
    <row r="64" spans="1:1" s="31" customFormat="1" ht="25.5">
      <c r="A64" s="32" t="s">
        <v>291</v>
      </c>
    </row>
    <row r="65" spans="1:1" s="31" customFormat="1">
      <c r="A65" s="32" t="s">
        <v>292</v>
      </c>
    </row>
    <row r="66" spans="1:1" s="31" customFormat="1">
      <c r="A66" s="32" t="s">
        <v>293</v>
      </c>
    </row>
    <row r="67" spans="1:1" s="31" customFormat="1">
      <c r="A67" s="34" t="s">
        <v>305</v>
      </c>
    </row>
    <row r="68" spans="1:1" s="31" customFormat="1">
      <c r="A68" s="32" t="s">
        <v>294</v>
      </c>
    </row>
    <row r="69" spans="1:1" s="31" customFormat="1">
      <c r="A69" s="32" t="s">
        <v>295</v>
      </c>
    </row>
    <row r="70" spans="1:1" s="31" customFormat="1">
      <c r="A70" s="32" t="s">
        <v>296</v>
      </c>
    </row>
    <row r="71" spans="1:1" s="31" customFormat="1">
      <c r="A71" s="32" t="s">
        <v>297</v>
      </c>
    </row>
    <row r="72" spans="1:1" s="31" customFormat="1">
      <c r="A72" s="32" t="s">
        <v>298</v>
      </c>
    </row>
    <row r="73" spans="1:1" s="31" customFormat="1">
      <c r="A73" s="32" t="s">
        <v>299</v>
      </c>
    </row>
    <row r="74" spans="1:1" s="31" customFormat="1">
      <c r="A74" s="32"/>
    </row>
    <row r="75" spans="1:1" s="31" customFormat="1">
      <c r="A75" s="32" t="s">
        <v>264</v>
      </c>
    </row>
    <row r="76" spans="1:1" s="31" customFormat="1">
      <c r="A76" s="32" t="s">
        <v>300</v>
      </c>
    </row>
    <row r="77" spans="1:1" s="31" customFormat="1">
      <c r="A77" s="32" t="s">
        <v>301</v>
      </c>
    </row>
    <row r="78" spans="1:1" s="31" customFormat="1">
      <c r="A78" s="32" t="s">
        <v>302</v>
      </c>
    </row>
    <row r="79" spans="1:1" s="31" customFormat="1">
      <c r="A79" s="32" t="s">
        <v>303</v>
      </c>
    </row>
    <row r="80" spans="1:1" s="31" customFormat="1">
      <c r="A80" s="32" t="s">
        <v>304</v>
      </c>
    </row>
    <row r="83" spans="1:1">
      <c r="A83" s="157" t="s">
        <v>96</v>
      </c>
    </row>
    <row r="84" spans="1:1">
      <c r="A84" s="30"/>
    </row>
    <row r="85" spans="1:1">
      <c r="A85" s="30" t="s">
        <v>261</v>
      </c>
    </row>
    <row r="86" spans="1:1" ht="38.25">
      <c r="A86" s="284" t="s">
        <v>306</v>
      </c>
    </row>
    <row r="87" spans="1:1" ht="25.5">
      <c r="A87" s="30" t="s">
        <v>307</v>
      </c>
    </row>
    <row r="88" spans="1:1" ht="25.5">
      <c r="A88" s="30" t="s">
        <v>308</v>
      </c>
    </row>
    <row r="89" spans="1:1">
      <c r="A89" s="30" t="s">
        <v>309</v>
      </c>
    </row>
    <row r="90" spans="1:1" ht="25.5">
      <c r="A90" s="30" t="s">
        <v>310</v>
      </c>
    </row>
    <row r="91" spans="1:1" ht="38.25">
      <c r="A91" s="284" t="s">
        <v>311</v>
      </c>
    </row>
    <row r="92" spans="1:1" ht="25.5">
      <c r="A92" s="30" t="s">
        <v>312</v>
      </c>
    </row>
    <row r="93" spans="1:1">
      <c r="A93" s="30" t="s">
        <v>313</v>
      </c>
    </row>
    <row r="94" spans="1:1" ht="25.5">
      <c r="A94" s="30" t="s">
        <v>463</v>
      </c>
    </row>
    <row r="95" spans="1:1" ht="25.5">
      <c r="A95" s="30" t="s">
        <v>464</v>
      </c>
    </row>
    <row r="96" spans="1:1" ht="51">
      <c r="A96" s="284" t="s">
        <v>465</v>
      </c>
    </row>
    <row r="97" spans="1:1" ht="89.25">
      <c r="A97" s="284" t="s">
        <v>466</v>
      </c>
    </row>
    <row r="98" spans="1:1">
      <c r="A98" s="30" t="s">
        <v>467</v>
      </c>
    </row>
    <row r="99" spans="1:1">
      <c r="A99" s="30" t="s">
        <v>468</v>
      </c>
    </row>
    <row r="100" spans="1:1">
      <c r="A100" s="30" t="s">
        <v>469</v>
      </c>
    </row>
    <row r="101" spans="1:1">
      <c r="A101" s="30" t="s">
        <v>470</v>
      </c>
    </row>
    <row r="102" spans="1:1">
      <c r="A102" s="30" t="s">
        <v>471</v>
      </c>
    </row>
    <row r="103" spans="1:1">
      <c r="A103" s="30"/>
    </row>
    <row r="104" spans="1:1">
      <c r="A104" s="30" t="s">
        <v>264</v>
      </c>
    </row>
    <row r="105" spans="1:1">
      <c r="A105" s="30" t="s">
        <v>472</v>
      </c>
    </row>
    <row r="106" spans="1:1">
      <c r="A106" s="30" t="s">
        <v>473</v>
      </c>
    </row>
    <row r="107" spans="1:1">
      <c r="A107" s="30" t="s">
        <v>474</v>
      </c>
    </row>
    <row r="108" spans="1:1">
      <c r="A108" s="30" t="s">
        <v>475</v>
      </c>
    </row>
    <row r="109" spans="1:1">
      <c r="A109" s="30" t="s">
        <v>476</v>
      </c>
    </row>
    <row r="110" spans="1:1">
      <c r="A110" s="30" t="s">
        <v>477</v>
      </c>
    </row>
    <row r="111" spans="1:1">
      <c r="A111" s="30" t="s">
        <v>478</v>
      </c>
    </row>
    <row r="112" spans="1:1">
      <c r="A112" s="30" t="s">
        <v>479</v>
      </c>
    </row>
    <row r="113" spans="1:1">
      <c r="A113" s="30" t="s">
        <v>480</v>
      </c>
    </row>
    <row r="114" spans="1:1">
      <c r="A114" s="30" t="s">
        <v>481</v>
      </c>
    </row>
    <row r="117" spans="1:1">
      <c r="A117" s="157" t="s">
        <v>97</v>
      </c>
    </row>
    <row r="118" spans="1:1">
      <c r="A118" s="30"/>
    </row>
    <row r="119" spans="1:1">
      <c r="A119" s="30" t="s">
        <v>482</v>
      </c>
    </row>
    <row r="120" spans="1:1" ht="38.25">
      <c r="A120" s="284" t="s">
        <v>483</v>
      </c>
    </row>
    <row r="121" spans="1:1">
      <c r="A121" s="30" t="s">
        <v>484</v>
      </c>
    </row>
    <row r="122" spans="1:1">
      <c r="A122" s="30" t="s">
        <v>271</v>
      </c>
    </row>
    <row r="123" spans="1:1">
      <c r="A123" s="30" t="s">
        <v>485</v>
      </c>
    </row>
    <row r="124" spans="1:1">
      <c r="A124" s="30" t="s">
        <v>486</v>
      </c>
    </row>
    <row r="125" spans="1:1">
      <c r="A125" s="30" t="s">
        <v>487</v>
      </c>
    </row>
    <row r="126" spans="1:1">
      <c r="A126" s="30" t="s">
        <v>488</v>
      </c>
    </row>
    <row r="127" spans="1:1">
      <c r="A127" s="30" t="s">
        <v>489</v>
      </c>
    </row>
    <row r="128" spans="1:1">
      <c r="A128" s="30" t="s">
        <v>490</v>
      </c>
    </row>
    <row r="129" spans="1:1">
      <c r="A129" s="30"/>
    </row>
    <row r="130" spans="1:1">
      <c r="A130" s="30" t="s">
        <v>264</v>
      </c>
    </row>
    <row r="131" spans="1:1">
      <c r="A131" s="30" t="s">
        <v>491</v>
      </c>
    </row>
    <row r="132" spans="1:1">
      <c r="A132" s="30" t="s">
        <v>492</v>
      </c>
    </row>
    <row r="133" spans="1:1">
      <c r="A133" s="30" t="s">
        <v>493</v>
      </c>
    </row>
    <row r="134" spans="1:1">
      <c r="A134" s="30" t="s">
        <v>494</v>
      </c>
    </row>
    <row r="135" spans="1:1">
      <c r="A135" s="30" t="s">
        <v>495</v>
      </c>
    </row>
    <row r="136" spans="1:1">
      <c r="A136" s="30" t="s">
        <v>496</v>
      </c>
    </row>
    <row r="137" spans="1:1">
      <c r="A137" s="30" t="s">
        <v>497</v>
      </c>
    </row>
    <row r="138" spans="1:1">
      <c r="A138" s="30" t="s">
        <v>498</v>
      </c>
    </row>
    <row r="139" spans="1:1">
      <c r="A139" s="30" t="s">
        <v>499</v>
      </c>
    </row>
    <row r="140" spans="1:1">
      <c r="A140" s="30" t="s">
        <v>500</v>
      </c>
    </row>
    <row r="141" spans="1:1">
      <c r="A141" s="30" t="s">
        <v>501</v>
      </c>
    </row>
    <row r="142" spans="1:1">
      <c r="A142" s="30" t="s">
        <v>502</v>
      </c>
    </row>
    <row r="143" spans="1:1">
      <c r="A143" s="30" t="s">
        <v>503</v>
      </c>
    </row>
    <row r="144" spans="1:1">
      <c r="A144" s="30" t="s">
        <v>504</v>
      </c>
    </row>
    <row r="145" spans="1:1">
      <c r="A145" s="30" t="s">
        <v>505</v>
      </c>
    </row>
    <row r="146" spans="1:1">
      <c r="A146" s="30" t="s">
        <v>506</v>
      </c>
    </row>
    <row r="147" spans="1:1">
      <c r="A147" s="30" t="s">
        <v>507</v>
      </c>
    </row>
    <row r="148" spans="1:1">
      <c r="A148" s="30" t="s">
        <v>508</v>
      </c>
    </row>
    <row r="149" spans="1:1">
      <c r="A149" s="30" t="s">
        <v>509</v>
      </c>
    </row>
    <row r="150" spans="1:1">
      <c r="A150" s="30" t="s">
        <v>510</v>
      </c>
    </row>
    <row r="151" spans="1:1">
      <c r="A151" s="30" t="s">
        <v>511</v>
      </c>
    </row>
    <row r="152" spans="1:1">
      <c r="A152" s="30" t="s">
        <v>512</v>
      </c>
    </row>
    <row r="153" spans="1:1">
      <c r="A153" s="30" t="s">
        <v>513</v>
      </c>
    </row>
    <row r="154" spans="1:1">
      <c r="A154" s="30" t="s">
        <v>514</v>
      </c>
    </row>
    <row r="155" spans="1:1">
      <c r="A155" s="30" t="s">
        <v>515</v>
      </c>
    </row>
    <row r="156" spans="1:1">
      <c r="A156" s="30" t="s">
        <v>516</v>
      </c>
    </row>
    <row r="157" spans="1:1">
      <c r="A157" s="30" t="s">
        <v>517</v>
      </c>
    </row>
    <row r="158" spans="1:1">
      <c r="A158" s="30" t="s">
        <v>518</v>
      </c>
    </row>
    <row r="159" spans="1:1">
      <c r="A159" s="30" t="s">
        <v>519</v>
      </c>
    </row>
    <row r="160" spans="1:1">
      <c r="A160" s="30" t="s">
        <v>520</v>
      </c>
    </row>
    <row r="161" spans="1:1">
      <c r="A161" s="30" t="s">
        <v>57</v>
      </c>
    </row>
    <row r="164" spans="1:1">
      <c r="A164" s="157" t="s">
        <v>223</v>
      </c>
    </row>
    <row r="165" spans="1:1">
      <c r="A165" s="30"/>
    </row>
    <row r="166" spans="1:1">
      <c r="A166" s="30" t="s">
        <v>261</v>
      </c>
    </row>
    <row r="167" spans="1:1" ht="63.75">
      <c r="A167" s="284" t="s">
        <v>58</v>
      </c>
    </row>
    <row r="168" spans="1:1" ht="25.5">
      <c r="A168" s="30" t="s">
        <v>59</v>
      </c>
    </row>
    <row r="169" spans="1:1" ht="25.5">
      <c r="A169" s="30" t="s">
        <v>60</v>
      </c>
    </row>
    <row r="170" spans="1:1" ht="38.25">
      <c r="A170" s="284" t="s">
        <v>61</v>
      </c>
    </row>
    <row r="171" spans="1:1" ht="76.5">
      <c r="A171" s="284" t="s">
        <v>62</v>
      </c>
    </row>
    <row r="172" spans="1:1" ht="38.25">
      <c r="A172" s="30" t="s">
        <v>63</v>
      </c>
    </row>
    <row r="173" spans="1:1">
      <c r="A173" s="30"/>
    </row>
    <row r="174" spans="1:1">
      <c r="A174" s="30" t="s">
        <v>264</v>
      </c>
    </row>
    <row r="175" spans="1:1">
      <c r="A175" s="30" t="s">
        <v>64</v>
      </c>
    </row>
    <row r="176" spans="1:1">
      <c r="A176" s="30" t="s">
        <v>65</v>
      </c>
    </row>
    <row r="177" spans="1:1">
      <c r="A177" s="30" t="s">
        <v>66</v>
      </c>
    </row>
    <row r="178" spans="1:1">
      <c r="A178" s="30" t="s">
        <v>67</v>
      </c>
    </row>
    <row r="179" spans="1:1">
      <c r="A179" s="30" t="s">
        <v>68</v>
      </c>
    </row>
    <row r="180" spans="1:1">
      <c r="A180" s="30" t="s">
        <v>69</v>
      </c>
    </row>
    <row r="181" spans="1:1">
      <c r="A181" s="30" t="s">
        <v>70</v>
      </c>
    </row>
    <row r="182" spans="1:1">
      <c r="A182" s="30" t="s">
        <v>71</v>
      </c>
    </row>
    <row r="183" spans="1:1">
      <c r="A183" s="30" t="s">
        <v>72</v>
      </c>
    </row>
    <row r="184" spans="1:1">
      <c r="A184" s="30" t="s">
        <v>73</v>
      </c>
    </row>
    <row r="185" spans="1:1">
      <c r="A185" s="30" t="s">
        <v>74</v>
      </c>
    </row>
    <row r="188" spans="1:1">
      <c r="A188" s="157" t="s">
        <v>224</v>
      </c>
    </row>
    <row r="189" spans="1:1">
      <c r="A189" s="30"/>
    </row>
    <row r="190" spans="1:1">
      <c r="A190" s="30" t="s">
        <v>261</v>
      </c>
    </row>
    <row r="191" spans="1:1" ht="25.5">
      <c r="A191" s="33" t="s">
        <v>410</v>
      </c>
    </row>
    <row r="192" spans="1:1">
      <c r="A192" s="30" t="s">
        <v>271</v>
      </c>
    </row>
    <row r="193" spans="1:1">
      <c r="A193" s="30" t="s">
        <v>407</v>
      </c>
    </row>
    <row r="194" spans="1:1">
      <c r="A194" s="30" t="s">
        <v>408</v>
      </c>
    </row>
    <row r="195" spans="1:1">
      <c r="A195" s="30" t="s">
        <v>409</v>
      </c>
    </row>
    <row r="196" spans="1:1">
      <c r="A196" s="30" t="s">
        <v>489</v>
      </c>
    </row>
    <row r="199" spans="1:1">
      <c r="A199" s="157" t="s">
        <v>225</v>
      </c>
    </row>
    <row r="200" spans="1:1">
      <c r="A200" s="30"/>
    </row>
    <row r="201" spans="1:1">
      <c r="A201" s="30" t="s">
        <v>261</v>
      </c>
    </row>
    <row r="202" spans="1:1" ht="114.75">
      <c r="A202" s="284" t="s">
        <v>411</v>
      </c>
    </row>
    <row r="203" spans="1:1" ht="25.5">
      <c r="A203" s="30" t="s">
        <v>412</v>
      </c>
    </row>
    <row r="204" spans="1:1">
      <c r="A204" s="30" t="s">
        <v>271</v>
      </c>
    </row>
    <row r="205" spans="1:1">
      <c r="A205" s="30" t="s">
        <v>413</v>
      </c>
    </row>
    <row r="206" spans="1:1">
      <c r="A206" s="30" t="s">
        <v>414</v>
      </c>
    </row>
    <row r="207" spans="1:1">
      <c r="A207" s="30" t="s">
        <v>415</v>
      </c>
    </row>
    <row r="208" spans="1:1">
      <c r="A208" s="30" t="s">
        <v>416</v>
      </c>
    </row>
    <row r="209" spans="1:1">
      <c r="A209" s="30" t="s">
        <v>417</v>
      </c>
    </row>
    <row r="210" spans="1:1">
      <c r="A210" s="30" t="s">
        <v>418</v>
      </c>
    </row>
    <row r="211" spans="1:1">
      <c r="A211" s="30" t="s">
        <v>419</v>
      </c>
    </row>
    <row r="212" spans="1:1">
      <c r="A212" s="30" t="s">
        <v>420</v>
      </c>
    </row>
    <row r="213" spans="1:1">
      <c r="A213" s="30" t="s">
        <v>408</v>
      </c>
    </row>
    <row r="216" spans="1:1">
      <c r="A216" s="157" t="s">
        <v>226</v>
      </c>
    </row>
    <row r="217" spans="1:1">
      <c r="A217" s="30"/>
    </row>
    <row r="218" spans="1:1">
      <c r="A218" s="30" t="s">
        <v>261</v>
      </c>
    </row>
    <row r="219" spans="1:1" ht="63.75">
      <c r="A219" s="284" t="s">
        <v>421</v>
      </c>
    </row>
    <row r="220" spans="1:1">
      <c r="A220" s="30" t="s">
        <v>422</v>
      </c>
    </row>
    <row r="221" spans="1:1">
      <c r="A221" s="30" t="s">
        <v>423</v>
      </c>
    </row>
    <row r="222" spans="1:1">
      <c r="A222" s="30" t="s">
        <v>424</v>
      </c>
    </row>
    <row r="223" spans="1:1">
      <c r="A223" s="30" t="s">
        <v>425</v>
      </c>
    </row>
    <row r="224" spans="1:1">
      <c r="A224" s="30" t="s">
        <v>426</v>
      </c>
    </row>
    <row r="225" spans="1:1">
      <c r="A225" s="30" t="s">
        <v>427</v>
      </c>
    </row>
    <row r="226" spans="1:1">
      <c r="A226" s="30" t="s">
        <v>428</v>
      </c>
    </row>
    <row r="227" spans="1:1">
      <c r="A227" s="30" t="s">
        <v>429</v>
      </c>
    </row>
    <row r="228" spans="1:1">
      <c r="A228" s="30" t="s">
        <v>430</v>
      </c>
    </row>
    <row r="229" spans="1:1">
      <c r="A229" s="30" t="s">
        <v>456</v>
      </c>
    </row>
    <row r="230" spans="1:1">
      <c r="A230" s="30"/>
    </row>
    <row r="231" spans="1:1">
      <c r="A231" s="30" t="s">
        <v>264</v>
      </c>
    </row>
    <row r="232" spans="1:1">
      <c r="A232" s="30" t="s">
        <v>431</v>
      </c>
    </row>
    <row r="233" spans="1:1">
      <c r="A233" s="30" t="s">
        <v>432</v>
      </c>
    </row>
    <row r="234" spans="1:1">
      <c r="A234" s="30" t="s">
        <v>433</v>
      </c>
    </row>
    <row r="235" spans="1:1">
      <c r="A235" s="30" t="s">
        <v>434</v>
      </c>
    </row>
    <row r="236" spans="1:1">
      <c r="A236" s="30" t="s">
        <v>435</v>
      </c>
    </row>
    <row r="237" spans="1:1">
      <c r="A237" s="30" t="s">
        <v>436</v>
      </c>
    </row>
    <row r="238" spans="1:1">
      <c r="A238" s="30" t="s">
        <v>437</v>
      </c>
    </row>
    <row r="239" spans="1:1">
      <c r="A239" s="30" t="s">
        <v>438</v>
      </c>
    </row>
    <row r="240" spans="1:1">
      <c r="A240" s="30" t="s">
        <v>439</v>
      </c>
    </row>
    <row r="241" spans="1:1">
      <c r="A241" s="30" t="s">
        <v>440</v>
      </c>
    </row>
    <row r="242" spans="1:1">
      <c r="A242" s="30" t="s">
        <v>441</v>
      </c>
    </row>
    <row r="243" spans="1:1">
      <c r="A243" s="33" t="s">
        <v>442</v>
      </c>
    </row>
    <row r="246" spans="1:1">
      <c r="A246" s="157" t="s">
        <v>227</v>
      </c>
    </row>
    <row r="247" spans="1:1">
      <c r="A247" s="30"/>
    </row>
    <row r="248" spans="1:1">
      <c r="A248" s="30" t="s">
        <v>261</v>
      </c>
    </row>
    <row r="249" spans="1:1" ht="51">
      <c r="A249" s="284" t="s">
        <v>443</v>
      </c>
    </row>
    <row r="250" spans="1:1" ht="89.25">
      <c r="A250" s="284" t="s">
        <v>397</v>
      </c>
    </row>
    <row r="251" spans="1:1">
      <c r="A251" s="30" t="s">
        <v>271</v>
      </c>
    </row>
    <row r="252" spans="1:1" ht="25.5">
      <c r="A252" s="30" t="s">
        <v>398</v>
      </c>
    </row>
    <row r="253" spans="1:1">
      <c r="A253" s="30" t="s">
        <v>399</v>
      </c>
    </row>
    <row r="254" spans="1:1">
      <c r="A254" s="30" t="s">
        <v>419</v>
      </c>
    </row>
    <row r="255" spans="1:1">
      <c r="A255" s="30" t="s">
        <v>427</v>
      </c>
    </row>
    <row r="256" spans="1:1">
      <c r="A256" s="30" t="s">
        <v>429</v>
      </c>
    </row>
    <row r="257" spans="1:1">
      <c r="A257" s="30" t="s">
        <v>400</v>
      </c>
    </row>
    <row r="258" spans="1:1">
      <c r="A258" s="30" t="s">
        <v>456</v>
      </c>
    </row>
    <row r="259" spans="1:1" ht="38.25">
      <c r="A259" s="284" t="s">
        <v>89</v>
      </c>
    </row>
  </sheetData>
  <phoneticPr fontId="51" type="noConversion"/>
  <pageMargins left="0.74803149606299213" right="0.35433070866141736" top="0.78740157480314965" bottom="0.78740157480314965" header="0.51181102362204722" footer="0.51181102362204722"/>
  <pageSetup paperSize="9" orientation="portrait" r:id="rId1"/>
  <headerFooter alignWithMargins="0">
    <oddHeader xml:space="preserve">&amp;LNARUČITELJ: OPĆINA STARIGRAD&amp;RZAHVAT: UREĐENJE PLAŽE </oddHeader>
    <oddFooter>&amp;L          IZGRADNJA PROJEKT d.o.o.&amp;C          studeni,2016&amp;RStranica &amp;P/&amp;N</oddFooter>
  </headerFooter>
  <rowBreaks count="8" manualBreakCount="8">
    <brk id="30" max="16383" man="1"/>
    <brk id="46" max="16383" man="1"/>
    <brk id="82" max="16383" man="1"/>
    <brk id="116" max="16383" man="1"/>
    <brk id="163" max="16383" man="1"/>
    <brk id="187" max="16383" man="1"/>
    <brk id="215" max="16383" man="1"/>
    <brk id="2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GN366"/>
  <sheetViews>
    <sheetView zoomScale="120" zoomScaleNormal="120" zoomScaleSheetLayoutView="100" workbookViewId="0">
      <pane ySplit="4" topLeftCell="A331" activePane="bottomLeft" state="frozen"/>
      <selection activeCell="I44" sqref="I44"/>
      <selection pane="bottomLeft" activeCell="D326" sqref="D326"/>
    </sheetView>
  </sheetViews>
  <sheetFormatPr defaultRowHeight="12.75"/>
  <cols>
    <col min="1" max="1" width="5.5703125" style="28" customWidth="1"/>
    <col min="2" max="2" width="45.7109375" style="456" customWidth="1"/>
    <col min="3" max="3" width="5.28515625" customWidth="1"/>
    <col min="4" max="4" width="8.85546875" style="274" customWidth="1"/>
    <col min="5" max="5" width="10.7109375" style="22" customWidth="1"/>
    <col min="6" max="6" width="15.85546875" style="22" customWidth="1"/>
    <col min="7" max="196" width="9.140625" style="288"/>
  </cols>
  <sheetData>
    <row r="1" spans="1:196" ht="20.100000000000001" customHeight="1">
      <c r="A1" s="489" t="s">
        <v>136</v>
      </c>
      <c r="B1" s="490"/>
      <c r="C1" s="490"/>
      <c r="D1" s="490"/>
      <c r="E1" s="490"/>
      <c r="F1" s="517"/>
    </row>
    <row r="2" spans="1:196">
      <c r="A2" s="1"/>
      <c r="B2" s="432"/>
      <c r="C2" s="2"/>
      <c r="D2" s="268"/>
      <c r="E2" s="3"/>
      <c r="F2" s="3"/>
    </row>
    <row r="3" spans="1:196">
      <c r="A3" s="111" t="s">
        <v>445</v>
      </c>
      <c r="B3" s="433" t="s">
        <v>446</v>
      </c>
      <c r="C3" s="112" t="s">
        <v>447</v>
      </c>
      <c r="D3" s="112" t="s">
        <v>448</v>
      </c>
      <c r="E3" s="112" t="s">
        <v>449</v>
      </c>
      <c r="F3" s="112" t="s">
        <v>450</v>
      </c>
    </row>
    <row r="4" spans="1:196">
      <c r="A4" s="4"/>
      <c r="B4" s="434"/>
      <c r="C4" s="5"/>
      <c r="D4" s="5"/>
      <c r="E4" s="5"/>
      <c r="F4" s="6"/>
    </row>
    <row r="5" spans="1:196">
      <c r="A5" s="12"/>
      <c r="B5" s="435"/>
      <c r="C5" s="13"/>
      <c r="D5" s="269"/>
      <c r="E5" s="16"/>
      <c r="F5" s="16"/>
    </row>
    <row r="6" spans="1:196">
      <c r="A6" s="118" t="s">
        <v>444</v>
      </c>
      <c r="B6" s="436" t="s">
        <v>208</v>
      </c>
      <c r="C6" s="113"/>
      <c r="D6" s="270"/>
      <c r="E6" s="114"/>
      <c r="F6" s="115"/>
    </row>
    <row r="7" spans="1:196">
      <c r="A7" s="14"/>
      <c r="B7" s="437"/>
      <c r="C7" s="13"/>
      <c r="D7" s="269"/>
      <c r="E7" s="16"/>
      <c r="F7" s="16"/>
    </row>
    <row r="8" spans="1:196" s="406" customFormat="1" ht="28.5" customHeight="1">
      <c r="A8" s="419">
        <v>1</v>
      </c>
      <c r="B8" s="420" t="s">
        <v>229</v>
      </c>
      <c r="C8" s="404"/>
      <c r="D8" s="405"/>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8"/>
      <c r="BD8" s="428"/>
      <c r="BE8" s="428"/>
      <c r="BF8" s="428"/>
      <c r="BG8" s="428"/>
      <c r="BH8" s="428"/>
      <c r="BI8" s="428"/>
      <c r="BJ8" s="428"/>
      <c r="BK8" s="428"/>
      <c r="BL8" s="428"/>
      <c r="BM8" s="428"/>
      <c r="BN8" s="428"/>
      <c r="BO8" s="428"/>
      <c r="BP8" s="428"/>
      <c r="BQ8" s="428"/>
      <c r="BR8" s="428"/>
      <c r="BS8" s="428"/>
      <c r="BT8" s="428"/>
      <c r="BU8" s="428"/>
      <c r="BV8" s="428"/>
      <c r="BW8" s="428"/>
      <c r="BX8" s="428"/>
      <c r="BY8" s="428"/>
      <c r="BZ8" s="428"/>
      <c r="CA8" s="428"/>
      <c r="CB8" s="428"/>
      <c r="CC8" s="428"/>
      <c r="CD8" s="428"/>
      <c r="CE8" s="428"/>
      <c r="CF8" s="428"/>
      <c r="CG8" s="428"/>
      <c r="CH8" s="428"/>
      <c r="CI8" s="428"/>
      <c r="CJ8" s="428"/>
      <c r="CK8" s="428"/>
      <c r="CL8" s="428"/>
      <c r="CM8" s="428"/>
      <c r="CN8" s="428"/>
      <c r="CO8" s="428"/>
      <c r="CP8" s="428"/>
      <c r="CQ8" s="428"/>
      <c r="CR8" s="428"/>
      <c r="CS8" s="428"/>
      <c r="CT8" s="428"/>
      <c r="CU8" s="428"/>
      <c r="CV8" s="428"/>
      <c r="CW8" s="428"/>
      <c r="CX8" s="428"/>
      <c r="CY8" s="428"/>
      <c r="CZ8" s="428"/>
      <c r="DA8" s="428"/>
      <c r="DB8" s="428"/>
      <c r="DC8" s="428"/>
      <c r="DD8" s="428"/>
      <c r="DE8" s="428"/>
      <c r="DF8" s="428"/>
      <c r="DG8" s="428"/>
      <c r="DH8" s="428"/>
      <c r="DI8" s="428"/>
      <c r="DJ8" s="428"/>
      <c r="DK8" s="428"/>
      <c r="DL8" s="428"/>
      <c r="DM8" s="428"/>
      <c r="DN8" s="428"/>
      <c r="DO8" s="428"/>
      <c r="DP8" s="428"/>
      <c r="DQ8" s="428"/>
      <c r="DR8" s="428"/>
      <c r="DS8" s="428"/>
      <c r="DT8" s="428"/>
      <c r="DU8" s="428"/>
      <c r="DV8" s="428"/>
      <c r="DW8" s="428"/>
      <c r="DX8" s="428"/>
      <c r="DY8" s="428"/>
      <c r="DZ8" s="428"/>
      <c r="EA8" s="428"/>
      <c r="EB8" s="428"/>
      <c r="EC8" s="428"/>
      <c r="ED8" s="428"/>
      <c r="EE8" s="428"/>
      <c r="EF8" s="428"/>
      <c r="EG8" s="428"/>
      <c r="EH8" s="428"/>
      <c r="EI8" s="428"/>
      <c r="EJ8" s="428"/>
      <c r="EK8" s="428"/>
      <c r="EL8" s="428"/>
      <c r="EM8" s="428"/>
      <c r="EN8" s="428"/>
      <c r="EO8" s="428"/>
      <c r="EP8" s="428"/>
      <c r="EQ8" s="428"/>
      <c r="ER8" s="428"/>
      <c r="ES8" s="428"/>
      <c r="ET8" s="428"/>
      <c r="EU8" s="428"/>
      <c r="EV8" s="428"/>
      <c r="EW8" s="428"/>
      <c r="EX8" s="428"/>
      <c r="EY8" s="428"/>
      <c r="EZ8" s="428"/>
      <c r="FA8" s="428"/>
      <c r="FB8" s="428"/>
      <c r="FC8" s="428"/>
      <c r="FD8" s="428"/>
      <c r="FE8" s="428"/>
      <c r="FF8" s="428"/>
      <c r="FG8" s="428"/>
      <c r="FH8" s="428"/>
      <c r="FI8" s="428"/>
      <c r="FJ8" s="428"/>
      <c r="FK8" s="428"/>
      <c r="FL8" s="428"/>
      <c r="FM8" s="428"/>
      <c r="FN8" s="428"/>
      <c r="FO8" s="428"/>
      <c r="FP8" s="428"/>
      <c r="FQ8" s="428"/>
      <c r="FR8" s="428"/>
      <c r="FS8" s="428"/>
      <c r="FT8" s="428"/>
      <c r="FU8" s="428"/>
      <c r="FV8" s="428"/>
      <c r="FW8" s="428"/>
      <c r="FX8" s="428"/>
      <c r="FY8" s="428"/>
      <c r="FZ8" s="428"/>
      <c r="GA8" s="428"/>
      <c r="GB8" s="428"/>
      <c r="GC8" s="428"/>
      <c r="GD8" s="428"/>
      <c r="GE8" s="428"/>
      <c r="GF8" s="428"/>
      <c r="GG8" s="428"/>
      <c r="GH8" s="428"/>
      <c r="GI8" s="428"/>
      <c r="GJ8" s="428"/>
      <c r="GK8" s="428"/>
      <c r="GL8" s="428"/>
      <c r="GM8" s="428"/>
      <c r="GN8" s="428"/>
    </row>
    <row r="9" spans="1:196" s="406" customFormat="1" ht="15" customHeight="1">
      <c r="A9" s="407"/>
      <c r="B9" s="420" t="s">
        <v>255</v>
      </c>
      <c r="C9" s="404"/>
      <c r="D9" s="405"/>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c r="CT9" s="428"/>
      <c r="CU9" s="428"/>
      <c r="CV9" s="428"/>
      <c r="CW9" s="428"/>
      <c r="CX9" s="428"/>
      <c r="CY9" s="428"/>
      <c r="CZ9" s="428"/>
      <c r="DA9" s="428"/>
      <c r="DB9" s="428"/>
      <c r="DC9" s="428"/>
      <c r="DD9" s="428"/>
      <c r="DE9" s="428"/>
      <c r="DF9" s="428"/>
      <c r="DG9" s="428"/>
      <c r="DH9" s="428"/>
      <c r="DI9" s="428"/>
      <c r="DJ9" s="428"/>
      <c r="DK9" s="428"/>
      <c r="DL9" s="428"/>
      <c r="DM9" s="428"/>
      <c r="DN9" s="428"/>
      <c r="DO9" s="428"/>
      <c r="DP9" s="428"/>
      <c r="DQ9" s="428"/>
      <c r="DR9" s="428"/>
      <c r="DS9" s="428"/>
      <c r="DT9" s="428"/>
      <c r="DU9" s="428"/>
      <c r="DV9" s="428"/>
      <c r="DW9" s="428"/>
      <c r="DX9" s="428"/>
      <c r="DY9" s="428"/>
      <c r="DZ9" s="428"/>
      <c r="EA9" s="428"/>
      <c r="EB9" s="428"/>
      <c r="EC9" s="428"/>
      <c r="ED9" s="428"/>
      <c r="EE9" s="428"/>
      <c r="EF9" s="428"/>
      <c r="EG9" s="428"/>
      <c r="EH9" s="428"/>
      <c r="EI9" s="428"/>
      <c r="EJ9" s="428"/>
      <c r="EK9" s="428"/>
      <c r="EL9" s="428"/>
      <c r="EM9" s="428"/>
      <c r="EN9" s="428"/>
      <c r="EO9" s="428"/>
      <c r="EP9" s="428"/>
      <c r="EQ9" s="428"/>
      <c r="ER9" s="428"/>
      <c r="ES9" s="428"/>
      <c r="ET9" s="428"/>
      <c r="EU9" s="428"/>
      <c r="EV9" s="428"/>
      <c r="EW9" s="428"/>
      <c r="EX9" s="428"/>
      <c r="EY9" s="428"/>
      <c r="EZ9" s="428"/>
      <c r="FA9" s="428"/>
      <c r="FB9" s="428"/>
      <c r="FC9" s="428"/>
      <c r="FD9" s="428"/>
      <c r="FE9" s="428"/>
      <c r="FF9" s="428"/>
      <c r="FG9" s="428"/>
      <c r="FH9" s="428"/>
      <c r="FI9" s="428"/>
      <c r="FJ9" s="428"/>
      <c r="FK9" s="428"/>
      <c r="FL9" s="428"/>
      <c r="FM9" s="428"/>
      <c r="FN9" s="428"/>
      <c r="FO9" s="428"/>
      <c r="FP9" s="428"/>
      <c r="FQ9" s="428"/>
      <c r="FR9" s="428"/>
      <c r="FS9" s="428"/>
      <c r="FT9" s="428"/>
      <c r="FU9" s="428"/>
      <c r="FV9" s="428"/>
      <c r="FW9" s="428"/>
      <c r="FX9" s="428"/>
      <c r="FY9" s="428"/>
      <c r="FZ9" s="428"/>
      <c r="GA9" s="428"/>
      <c r="GB9" s="428"/>
      <c r="GC9" s="428"/>
      <c r="GD9" s="428"/>
      <c r="GE9" s="428"/>
      <c r="GF9" s="428"/>
      <c r="GG9" s="428"/>
      <c r="GH9" s="428"/>
      <c r="GI9" s="428"/>
      <c r="GJ9" s="428"/>
      <c r="GK9" s="428"/>
      <c r="GL9" s="428"/>
      <c r="GM9" s="428"/>
      <c r="GN9" s="428"/>
    </row>
    <row r="10" spans="1:196" s="406" customFormat="1" ht="69.75" customHeight="1">
      <c r="A10" s="407"/>
      <c r="B10" s="420" t="s">
        <v>228</v>
      </c>
      <c r="C10" s="404"/>
      <c r="D10" s="405"/>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c r="CV10" s="428"/>
      <c r="CW10" s="428"/>
      <c r="CX10" s="428"/>
      <c r="CY10" s="428"/>
      <c r="CZ10" s="428"/>
      <c r="DA10" s="428"/>
      <c r="DB10" s="428"/>
      <c r="DC10" s="428"/>
      <c r="DD10" s="428"/>
      <c r="DE10" s="428"/>
      <c r="DF10" s="428"/>
      <c r="DG10" s="428"/>
      <c r="DH10" s="428"/>
      <c r="DI10" s="428"/>
      <c r="DJ10" s="428"/>
      <c r="DK10" s="428"/>
      <c r="DL10" s="428"/>
      <c r="DM10" s="428"/>
      <c r="DN10" s="428"/>
      <c r="DO10" s="428"/>
      <c r="DP10" s="428"/>
      <c r="DQ10" s="428"/>
      <c r="DR10" s="428"/>
      <c r="DS10" s="428"/>
      <c r="DT10" s="428"/>
      <c r="DU10" s="428"/>
      <c r="DV10" s="428"/>
      <c r="DW10" s="428"/>
      <c r="DX10" s="428"/>
      <c r="DY10" s="428"/>
      <c r="DZ10" s="428"/>
      <c r="EA10" s="428"/>
      <c r="EB10" s="428"/>
      <c r="EC10" s="428"/>
      <c r="ED10" s="428"/>
      <c r="EE10" s="428"/>
      <c r="EF10" s="428"/>
      <c r="EG10" s="428"/>
      <c r="EH10" s="428"/>
      <c r="EI10" s="428"/>
      <c r="EJ10" s="428"/>
      <c r="EK10" s="428"/>
      <c r="EL10" s="428"/>
      <c r="EM10" s="428"/>
      <c r="EN10" s="428"/>
      <c r="EO10" s="428"/>
      <c r="EP10" s="428"/>
      <c r="EQ10" s="428"/>
      <c r="ER10" s="428"/>
      <c r="ES10" s="428"/>
      <c r="ET10" s="428"/>
      <c r="EU10" s="428"/>
      <c r="EV10" s="428"/>
      <c r="EW10" s="428"/>
      <c r="EX10" s="428"/>
      <c r="EY10" s="428"/>
      <c r="EZ10" s="428"/>
      <c r="FA10" s="428"/>
      <c r="FB10" s="428"/>
      <c r="FC10" s="428"/>
      <c r="FD10" s="428"/>
      <c r="FE10" s="428"/>
      <c r="FF10" s="428"/>
      <c r="FG10" s="428"/>
      <c r="FH10" s="428"/>
      <c r="FI10" s="428"/>
      <c r="FJ10" s="428"/>
      <c r="FK10" s="428"/>
      <c r="FL10" s="428"/>
      <c r="FM10" s="428"/>
      <c r="FN10" s="428"/>
      <c r="FO10" s="428"/>
      <c r="FP10" s="428"/>
      <c r="FQ10" s="428"/>
      <c r="FR10" s="428"/>
      <c r="FS10" s="428"/>
      <c r="FT10" s="428"/>
      <c r="FU10" s="428"/>
      <c r="FV10" s="428"/>
      <c r="FW10" s="428"/>
      <c r="FX10" s="428"/>
      <c r="FY10" s="428"/>
      <c r="FZ10" s="428"/>
      <c r="GA10" s="428"/>
      <c r="GB10" s="428"/>
      <c r="GC10" s="428"/>
      <c r="GD10" s="428"/>
      <c r="GE10" s="428"/>
      <c r="GF10" s="428"/>
      <c r="GG10" s="428"/>
      <c r="GH10" s="428"/>
      <c r="GI10" s="428"/>
      <c r="GJ10" s="428"/>
      <c r="GK10" s="428"/>
      <c r="GL10" s="428"/>
      <c r="GM10" s="428"/>
      <c r="GN10" s="428"/>
    </row>
    <row r="11" spans="1:196" s="408" customFormat="1" ht="14.25">
      <c r="A11" s="415"/>
      <c r="B11" s="420" t="s">
        <v>230</v>
      </c>
      <c r="C11" s="416" t="s">
        <v>256</v>
      </c>
      <c r="D11" s="291">
        <v>540</v>
      </c>
      <c r="E11" s="295"/>
      <c r="F11" s="292" t="str">
        <f>IF(D11*E11&lt;&gt;0,D11*E11,"")</f>
        <v/>
      </c>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29"/>
      <c r="AY11" s="429"/>
      <c r="AZ11" s="429"/>
      <c r="BA11" s="429"/>
      <c r="BB11" s="429"/>
      <c r="BC11" s="429"/>
      <c r="BD11" s="429"/>
      <c r="BE11" s="429"/>
      <c r="BF11" s="429"/>
      <c r="BG11" s="429"/>
      <c r="BH11" s="429"/>
      <c r="BI11" s="429"/>
      <c r="BJ11" s="429"/>
      <c r="BK11" s="429"/>
      <c r="BL11" s="429"/>
      <c r="BM11" s="429"/>
      <c r="BN11" s="429"/>
      <c r="BO11" s="429"/>
      <c r="BP11" s="429"/>
      <c r="BQ11" s="429"/>
      <c r="BR11" s="429"/>
      <c r="BS11" s="429"/>
      <c r="BT11" s="429"/>
      <c r="BU11" s="429"/>
      <c r="BV11" s="429"/>
      <c r="BW11" s="429"/>
      <c r="BX11" s="429"/>
      <c r="BY11" s="429"/>
      <c r="BZ11" s="429"/>
      <c r="CA11" s="429"/>
      <c r="CB11" s="429"/>
      <c r="CC11" s="429"/>
      <c r="CD11" s="429"/>
      <c r="CE11" s="429"/>
      <c r="CF11" s="429"/>
      <c r="CG11" s="429"/>
      <c r="CH11" s="429"/>
      <c r="CI11" s="429"/>
      <c r="CJ11" s="429"/>
      <c r="CK11" s="429"/>
      <c r="CL11" s="429"/>
      <c r="CM11" s="429"/>
      <c r="CN11" s="429"/>
      <c r="CO11" s="429"/>
      <c r="CP11" s="429"/>
      <c r="CQ11" s="429"/>
      <c r="CR11" s="429"/>
      <c r="CS11" s="429"/>
      <c r="CT11" s="429"/>
      <c r="CU11" s="429"/>
      <c r="CV11" s="429"/>
      <c r="CW11" s="429"/>
      <c r="CX11" s="429"/>
      <c r="CY11" s="429"/>
      <c r="CZ11" s="429"/>
      <c r="DA11" s="429"/>
      <c r="DB11" s="429"/>
      <c r="DC11" s="429"/>
      <c r="DD11" s="429"/>
      <c r="DE11" s="429"/>
      <c r="DF11" s="429"/>
      <c r="DG11" s="429"/>
      <c r="DH11" s="429"/>
      <c r="DI11" s="429"/>
      <c r="DJ11" s="429"/>
      <c r="DK11" s="429"/>
      <c r="DL11" s="429"/>
      <c r="DM11" s="429"/>
      <c r="DN11" s="429"/>
      <c r="DO11" s="429"/>
      <c r="DP11" s="429"/>
      <c r="DQ11" s="429"/>
      <c r="DR11" s="429"/>
      <c r="DS11" s="429"/>
      <c r="DT11" s="429"/>
      <c r="DU11" s="429"/>
      <c r="DV11" s="429"/>
      <c r="DW11" s="429"/>
      <c r="DX11" s="429"/>
      <c r="DY11" s="429"/>
      <c r="DZ11" s="429"/>
      <c r="EA11" s="429"/>
      <c r="EB11" s="429"/>
      <c r="EC11" s="429"/>
      <c r="ED11" s="429"/>
      <c r="EE11" s="429"/>
      <c r="EF11" s="429"/>
      <c r="EG11" s="429"/>
      <c r="EH11" s="429"/>
      <c r="EI11" s="429"/>
      <c r="EJ11" s="429"/>
      <c r="EK11" s="429"/>
      <c r="EL11" s="429"/>
      <c r="EM11" s="429"/>
      <c r="EN11" s="429"/>
      <c r="EO11" s="429"/>
      <c r="EP11" s="429"/>
      <c r="EQ11" s="429"/>
      <c r="ER11" s="429"/>
      <c r="ES11" s="429"/>
      <c r="ET11" s="429"/>
      <c r="EU11" s="429"/>
      <c r="EV11" s="429"/>
      <c r="EW11" s="429"/>
      <c r="EX11" s="429"/>
      <c r="EY11" s="429"/>
      <c r="EZ11" s="429"/>
      <c r="FA11" s="429"/>
      <c r="FB11" s="429"/>
      <c r="FC11" s="429"/>
      <c r="FD11" s="429"/>
      <c r="FE11" s="429"/>
      <c r="FF11" s="429"/>
      <c r="FG11" s="429"/>
      <c r="FH11" s="429"/>
      <c r="FI11" s="429"/>
      <c r="FJ11" s="429"/>
      <c r="FK11" s="429"/>
      <c r="FL11" s="429"/>
      <c r="FM11" s="429"/>
      <c r="FN11" s="429"/>
      <c r="FO11" s="429"/>
      <c r="FP11" s="429"/>
      <c r="FQ11" s="429"/>
      <c r="FR11" s="429"/>
      <c r="FS11" s="429"/>
      <c r="FT11" s="429"/>
      <c r="FU11" s="429"/>
      <c r="FV11" s="429"/>
      <c r="FW11" s="429"/>
      <c r="FX11" s="429"/>
      <c r="FY11" s="429"/>
      <c r="FZ11" s="429"/>
      <c r="GA11" s="429"/>
      <c r="GB11" s="429"/>
      <c r="GC11" s="429"/>
      <c r="GD11" s="429"/>
      <c r="GE11" s="429"/>
      <c r="GF11" s="429"/>
      <c r="GG11" s="429"/>
      <c r="GH11" s="429"/>
      <c r="GI11" s="429"/>
      <c r="GJ11" s="429"/>
      <c r="GK11" s="429"/>
      <c r="GL11" s="429"/>
      <c r="GM11" s="429"/>
      <c r="GN11" s="429"/>
    </row>
    <row r="12" spans="1:196" s="406" customFormat="1">
      <c r="A12" s="407"/>
      <c r="B12" s="420" t="s">
        <v>231</v>
      </c>
      <c r="C12" s="416" t="s">
        <v>207</v>
      </c>
      <c r="D12" s="291">
        <v>1</v>
      </c>
      <c r="E12" s="295"/>
      <c r="F12" s="292" t="str">
        <f>IF(D12*E12&lt;&gt;0,D12*E12,"")</f>
        <v/>
      </c>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c r="CV12" s="428"/>
      <c r="CW12" s="428"/>
      <c r="CX12" s="428"/>
      <c r="CY12" s="428"/>
      <c r="CZ12" s="428"/>
      <c r="DA12" s="428"/>
      <c r="DB12" s="428"/>
      <c r="DC12" s="428"/>
      <c r="DD12" s="428"/>
      <c r="DE12" s="428"/>
      <c r="DF12" s="428"/>
      <c r="DG12" s="428"/>
      <c r="DH12" s="428"/>
      <c r="DI12" s="428"/>
      <c r="DJ12" s="428"/>
      <c r="DK12" s="428"/>
      <c r="DL12" s="428"/>
      <c r="DM12" s="428"/>
      <c r="DN12" s="428"/>
      <c r="DO12" s="428"/>
      <c r="DP12" s="428"/>
      <c r="DQ12" s="428"/>
      <c r="DR12" s="428"/>
      <c r="DS12" s="428"/>
      <c r="DT12" s="428"/>
      <c r="DU12" s="428"/>
      <c r="DV12" s="428"/>
      <c r="DW12" s="428"/>
      <c r="DX12" s="428"/>
      <c r="DY12" s="428"/>
      <c r="DZ12" s="428"/>
      <c r="EA12" s="428"/>
      <c r="EB12" s="428"/>
      <c r="EC12" s="428"/>
      <c r="ED12" s="428"/>
      <c r="EE12" s="428"/>
      <c r="EF12" s="428"/>
      <c r="EG12" s="428"/>
      <c r="EH12" s="428"/>
      <c r="EI12" s="428"/>
      <c r="EJ12" s="428"/>
      <c r="EK12" s="428"/>
      <c r="EL12" s="428"/>
      <c r="EM12" s="428"/>
      <c r="EN12" s="428"/>
      <c r="EO12" s="428"/>
      <c r="EP12" s="428"/>
      <c r="EQ12" s="428"/>
      <c r="ER12" s="428"/>
      <c r="ES12" s="428"/>
      <c r="ET12" s="428"/>
      <c r="EU12" s="428"/>
      <c r="EV12" s="428"/>
      <c r="EW12" s="428"/>
      <c r="EX12" s="428"/>
      <c r="EY12" s="428"/>
      <c r="EZ12" s="428"/>
      <c r="FA12" s="428"/>
      <c r="FB12" s="428"/>
      <c r="FC12" s="428"/>
      <c r="FD12" s="428"/>
      <c r="FE12" s="428"/>
      <c r="FF12" s="428"/>
      <c r="FG12" s="428"/>
      <c r="FH12" s="428"/>
      <c r="FI12" s="428"/>
      <c r="FJ12" s="428"/>
      <c r="FK12" s="428"/>
      <c r="FL12" s="428"/>
      <c r="FM12" s="428"/>
      <c r="FN12" s="428"/>
      <c r="FO12" s="428"/>
      <c r="FP12" s="428"/>
      <c r="FQ12" s="428"/>
      <c r="FR12" s="428"/>
      <c r="FS12" s="428"/>
      <c r="FT12" s="428"/>
      <c r="FU12" s="428"/>
      <c r="FV12" s="428"/>
      <c r="FW12" s="428"/>
      <c r="FX12" s="428"/>
      <c r="FY12" s="428"/>
      <c r="FZ12" s="428"/>
      <c r="GA12" s="428"/>
      <c r="GB12" s="428"/>
      <c r="GC12" s="428"/>
      <c r="GD12" s="428"/>
      <c r="GE12" s="428"/>
      <c r="GF12" s="428"/>
      <c r="GG12" s="428"/>
      <c r="GH12" s="428"/>
      <c r="GI12" s="428"/>
      <c r="GJ12" s="428"/>
      <c r="GK12" s="428"/>
      <c r="GL12" s="428"/>
      <c r="GM12" s="428"/>
      <c r="GN12" s="428"/>
    </row>
    <row r="13" spans="1:196" s="408" customFormat="1">
      <c r="A13" s="415"/>
      <c r="B13" s="438"/>
      <c r="C13" s="416"/>
      <c r="D13" s="291"/>
      <c r="E13" s="406"/>
      <c r="F13" s="292"/>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29"/>
      <c r="BR13" s="429"/>
      <c r="BS13" s="429"/>
      <c r="BT13" s="429"/>
      <c r="BU13" s="429"/>
      <c r="BV13" s="429"/>
      <c r="BW13" s="429"/>
      <c r="BX13" s="429"/>
      <c r="BY13" s="429"/>
      <c r="BZ13" s="429"/>
      <c r="CA13" s="429"/>
      <c r="CB13" s="429"/>
      <c r="CC13" s="429"/>
      <c r="CD13" s="429"/>
      <c r="CE13" s="429"/>
      <c r="CF13" s="429"/>
      <c r="CG13" s="429"/>
      <c r="CH13" s="429"/>
      <c r="CI13" s="429"/>
      <c r="CJ13" s="429"/>
      <c r="CK13" s="429"/>
      <c r="CL13" s="429"/>
      <c r="CM13" s="429"/>
      <c r="CN13" s="429"/>
      <c r="CO13" s="429"/>
      <c r="CP13" s="429"/>
      <c r="CQ13" s="429"/>
      <c r="CR13" s="429"/>
      <c r="CS13" s="429"/>
      <c r="CT13" s="429"/>
      <c r="CU13" s="429"/>
      <c r="CV13" s="429"/>
      <c r="CW13" s="429"/>
      <c r="CX13" s="429"/>
      <c r="CY13" s="429"/>
      <c r="CZ13" s="429"/>
      <c r="DA13" s="429"/>
      <c r="DB13" s="429"/>
      <c r="DC13" s="429"/>
      <c r="DD13" s="429"/>
      <c r="DE13" s="429"/>
      <c r="DF13" s="429"/>
      <c r="DG13" s="429"/>
      <c r="DH13" s="429"/>
      <c r="DI13" s="429"/>
      <c r="DJ13" s="429"/>
      <c r="DK13" s="429"/>
      <c r="DL13" s="429"/>
      <c r="DM13" s="429"/>
      <c r="DN13" s="429"/>
      <c r="DO13" s="429"/>
      <c r="DP13" s="429"/>
      <c r="DQ13" s="429"/>
      <c r="DR13" s="429"/>
      <c r="DS13" s="429"/>
      <c r="DT13" s="429"/>
      <c r="DU13" s="429"/>
      <c r="DV13" s="429"/>
      <c r="DW13" s="429"/>
      <c r="DX13" s="429"/>
      <c r="DY13" s="429"/>
      <c r="DZ13" s="429"/>
      <c r="EA13" s="429"/>
      <c r="EB13" s="429"/>
      <c r="EC13" s="429"/>
      <c r="ED13" s="429"/>
      <c r="EE13" s="429"/>
      <c r="EF13" s="429"/>
      <c r="EG13" s="429"/>
      <c r="EH13" s="429"/>
      <c r="EI13" s="429"/>
      <c r="EJ13" s="429"/>
      <c r="EK13" s="429"/>
      <c r="EL13" s="429"/>
      <c r="EM13" s="429"/>
      <c r="EN13" s="429"/>
      <c r="EO13" s="429"/>
      <c r="EP13" s="429"/>
      <c r="EQ13" s="429"/>
      <c r="ER13" s="429"/>
      <c r="ES13" s="429"/>
      <c r="ET13" s="429"/>
      <c r="EU13" s="429"/>
      <c r="EV13" s="429"/>
      <c r="EW13" s="429"/>
      <c r="EX13" s="429"/>
      <c r="EY13" s="429"/>
      <c r="EZ13" s="429"/>
      <c r="FA13" s="429"/>
      <c r="FB13" s="429"/>
      <c r="FC13" s="429"/>
      <c r="FD13" s="429"/>
      <c r="FE13" s="429"/>
      <c r="FF13" s="429"/>
      <c r="FG13" s="429"/>
      <c r="FH13" s="429"/>
      <c r="FI13" s="429"/>
      <c r="FJ13" s="429"/>
      <c r="FK13" s="429"/>
      <c r="FL13" s="429"/>
      <c r="FM13" s="429"/>
      <c r="FN13" s="429"/>
      <c r="FO13" s="429"/>
      <c r="FP13" s="429"/>
      <c r="FQ13" s="429"/>
      <c r="FR13" s="429"/>
      <c r="FS13" s="429"/>
      <c r="FT13" s="429"/>
      <c r="FU13" s="429"/>
      <c r="FV13" s="429"/>
      <c r="FW13" s="429"/>
      <c r="FX13" s="429"/>
      <c r="FY13" s="429"/>
      <c r="FZ13" s="429"/>
      <c r="GA13" s="429"/>
      <c r="GB13" s="429"/>
      <c r="GC13" s="429"/>
      <c r="GD13" s="429"/>
      <c r="GE13" s="429"/>
      <c r="GF13" s="429"/>
      <c r="GG13" s="429"/>
      <c r="GH13" s="429"/>
      <c r="GI13" s="429"/>
      <c r="GJ13" s="429"/>
      <c r="GK13" s="429"/>
      <c r="GL13" s="429"/>
      <c r="GM13" s="429"/>
      <c r="GN13" s="429"/>
    </row>
    <row r="14" spans="1:196" s="285" customFormat="1" ht="76.5">
      <c r="A14" s="417">
        <v>2</v>
      </c>
      <c r="B14" s="439" t="s">
        <v>562</v>
      </c>
      <c r="C14" s="418"/>
      <c r="D14" s="291"/>
      <c r="E14" s="292"/>
      <c r="F14" s="292"/>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row>
    <row r="15" spans="1:196" s="285" customFormat="1">
      <c r="A15" s="293"/>
      <c r="B15" s="440" t="s">
        <v>209</v>
      </c>
      <c r="C15" s="294" t="s">
        <v>451</v>
      </c>
      <c r="D15" s="291">
        <v>77</v>
      </c>
      <c r="E15" s="295"/>
      <c r="F15" s="292" t="str">
        <f>IF(D15*E15&lt;&gt;0,D15*E15,"")</f>
        <v/>
      </c>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row>
    <row r="16" spans="1:196" s="285" customFormat="1">
      <c r="A16" s="296"/>
      <c r="B16" s="441"/>
      <c r="C16" s="297"/>
      <c r="D16" s="298"/>
      <c r="E16" s="299"/>
      <c r="F16" s="299"/>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row>
    <row r="17" spans="1:196" s="285" customFormat="1" ht="221.25" customHeight="1">
      <c r="A17" s="290">
        <v>3</v>
      </c>
      <c r="B17" s="442" t="s">
        <v>534</v>
      </c>
      <c r="C17" s="288"/>
      <c r="D17" s="291"/>
      <c r="E17" s="292"/>
      <c r="F17" s="292"/>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row>
    <row r="18" spans="1:196" s="285" customFormat="1">
      <c r="A18" s="293"/>
      <c r="B18" s="440" t="s">
        <v>204</v>
      </c>
      <c r="C18" s="294" t="s">
        <v>451</v>
      </c>
      <c r="D18" s="291">
        <v>830</v>
      </c>
      <c r="E18" s="295"/>
      <c r="F18" s="292" t="str">
        <f>IF(D18*E18&lt;&gt;0,D18*E18,"")</f>
        <v/>
      </c>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row>
    <row r="19" spans="1:196" s="285" customFormat="1">
      <c r="A19" s="293"/>
      <c r="B19" s="440"/>
      <c r="C19" s="294"/>
      <c r="D19" s="291"/>
      <c r="E19" s="300"/>
      <c r="F19" s="292"/>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row>
    <row r="20" spans="1:196" s="285" customFormat="1" ht="63.75">
      <c r="A20" s="290">
        <v>4</v>
      </c>
      <c r="B20" s="442" t="s">
        <v>257</v>
      </c>
      <c r="C20" s="288"/>
      <c r="D20" s="291"/>
      <c r="E20" s="292"/>
      <c r="F20" s="292"/>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row>
    <row r="21" spans="1:196" s="285" customFormat="1">
      <c r="A21" s="293"/>
      <c r="B21" s="440" t="s">
        <v>204</v>
      </c>
      <c r="C21" s="294" t="s">
        <v>451</v>
      </c>
      <c r="D21" s="291">
        <v>76.5</v>
      </c>
      <c r="E21" s="295"/>
      <c r="F21" s="292" t="str">
        <f>IF(D21*E21&lt;&gt;0,D21*E21,"")</f>
        <v/>
      </c>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row>
    <row r="22" spans="1:196" s="285" customFormat="1">
      <c r="A22" s="290"/>
      <c r="B22" s="443"/>
      <c r="C22" s="288"/>
      <c r="D22" s="291"/>
      <c r="E22" s="292"/>
      <c r="F22" s="292"/>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row>
    <row r="23" spans="1:196" s="285" customFormat="1" ht="142.5" customHeight="1">
      <c r="A23" s="301">
        <v>5</v>
      </c>
      <c r="B23" s="427" t="s">
        <v>526</v>
      </c>
      <c r="C23" s="294"/>
      <c r="D23" s="291"/>
      <c r="E23" s="292"/>
      <c r="F23" s="292"/>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row>
    <row r="24" spans="1:196" s="285" customFormat="1">
      <c r="A24" s="302"/>
      <c r="B24" s="440"/>
      <c r="C24" s="294" t="s">
        <v>452</v>
      </c>
      <c r="D24" s="291">
        <v>2270</v>
      </c>
      <c r="E24" s="295"/>
      <c r="F24" s="292" t="str">
        <f>IF(D24*E24&lt;&gt;0,D24*E24,"")</f>
        <v/>
      </c>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row>
    <row r="25" spans="1:196" s="285" customFormat="1">
      <c r="A25" s="302"/>
      <c r="B25" s="440"/>
      <c r="C25" s="294"/>
      <c r="D25" s="291"/>
      <c r="E25" s="300"/>
      <c r="F25" s="292"/>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row>
    <row r="26" spans="1:196" s="285" customFormat="1" ht="96" customHeight="1">
      <c r="A26" s="301">
        <v>6</v>
      </c>
      <c r="B26" s="427" t="s">
        <v>527</v>
      </c>
      <c r="C26" s="294"/>
      <c r="D26" s="291"/>
      <c r="E26" s="292"/>
      <c r="F26" s="292"/>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row>
    <row r="27" spans="1:196" s="285" customFormat="1">
      <c r="A27" s="302"/>
      <c r="B27" s="440"/>
      <c r="C27" s="294" t="s">
        <v>452</v>
      </c>
      <c r="D27" s="291">
        <v>2270</v>
      </c>
      <c r="E27" s="295"/>
      <c r="F27" s="292" t="str">
        <f>IF(D27*E27&lt;&gt;0,D27*E27,"")</f>
        <v/>
      </c>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row>
    <row r="28" spans="1:196" s="285" customFormat="1">
      <c r="A28" s="290"/>
      <c r="B28" s="443"/>
      <c r="C28" s="288"/>
      <c r="D28" s="291"/>
      <c r="E28" s="292"/>
      <c r="F28" s="292"/>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row>
    <row r="29" spans="1:196" s="285" customFormat="1" ht="93" customHeight="1">
      <c r="A29" s="290">
        <v>7</v>
      </c>
      <c r="B29" s="442" t="s">
        <v>535</v>
      </c>
      <c r="C29" s="288"/>
      <c r="D29" s="291"/>
      <c r="E29" s="292"/>
      <c r="F29" s="292"/>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row>
    <row r="30" spans="1:196" s="285" customFormat="1">
      <c r="A30" s="293"/>
      <c r="B30" s="440" t="s">
        <v>536</v>
      </c>
      <c r="C30" s="288" t="s">
        <v>452</v>
      </c>
      <c r="D30" s="291">
        <v>712</v>
      </c>
      <c r="E30" s="295"/>
      <c r="F30" s="292" t="str">
        <f>IF(D30*E30&lt;&gt;0,D30*E30,"")</f>
        <v/>
      </c>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row>
    <row r="31" spans="1:196" s="285" customFormat="1">
      <c r="A31" s="293"/>
      <c r="B31" s="444"/>
      <c r="C31" s="297"/>
      <c r="D31" s="298"/>
      <c r="E31" s="299"/>
      <c r="F31" s="299"/>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row>
    <row r="32" spans="1:196" s="285" customFormat="1" ht="45.75" customHeight="1">
      <c r="A32" s="303">
        <v>8</v>
      </c>
      <c r="B32" s="442" t="s">
        <v>522</v>
      </c>
      <c r="C32" s="304"/>
      <c r="D32" s="305"/>
      <c r="E32" s="306"/>
      <c r="F32" s="306"/>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row>
    <row r="33" spans="1:196" s="285" customFormat="1">
      <c r="A33" s="303"/>
      <c r="B33" s="443"/>
      <c r="C33" s="294" t="s">
        <v>206</v>
      </c>
      <c r="D33" s="305">
        <v>1350</v>
      </c>
      <c r="E33" s="295"/>
      <c r="F33" s="292" t="str">
        <f>IF(D33*E33&lt;&gt;0,D33*E33,"")</f>
        <v/>
      </c>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row>
    <row r="34" spans="1:196" s="285" customFormat="1">
      <c r="A34" s="303"/>
      <c r="B34" s="443"/>
      <c r="C34" s="294"/>
      <c r="D34" s="305"/>
      <c r="E34" s="306"/>
      <c r="F34" s="292"/>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row>
    <row r="35" spans="1:196" s="285" customFormat="1" ht="76.5">
      <c r="A35" s="290">
        <v>9</v>
      </c>
      <c r="B35" s="442" t="s">
        <v>563</v>
      </c>
      <c r="C35" s="288"/>
      <c r="D35" s="291"/>
      <c r="E35" s="292"/>
      <c r="F35" s="292"/>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row>
    <row r="36" spans="1:196" s="285" customFormat="1">
      <c r="A36" s="293"/>
      <c r="B36" s="440" t="s">
        <v>203</v>
      </c>
      <c r="C36" s="294" t="s">
        <v>451</v>
      </c>
      <c r="D36" s="291">
        <v>650</v>
      </c>
      <c r="E36" s="295"/>
      <c r="F36" s="292" t="str">
        <f>IF(D36*E36&lt;&gt;0,D36*E36,"")</f>
        <v/>
      </c>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row>
    <row r="37" spans="1:196" s="285" customFormat="1">
      <c r="A37" s="303"/>
      <c r="B37" s="443"/>
      <c r="C37" s="294"/>
      <c r="D37" s="305"/>
      <c r="E37" s="306"/>
      <c r="F37" s="292"/>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row>
    <row r="38" spans="1:196" s="285" customFormat="1" ht="71.25" customHeight="1">
      <c r="A38" s="303">
        <v>10</v>
      </c>
      <c r="B38" s="442" t="s">
        <v>0</v>
      </c>
      <c r="C38" s="304"/>
      <c r="D38" s="305"/>
      <c r="E38" s="306"/>
      <c r="F38" s="306"/>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row>
    <row r="39" spans="1:196" s="285" customFormat="1">
      <c r="A39" s="303"/>
      <c r="B39" s="442"/>
      <c r="C39" s="294" t="s">
        <v>451</v>
      </c>
      <c r="D39" s="305">
        <v>80</v>
      </c>
      <c r="E39" s="295"/>
      <c r="F39" s="292" t="str">
        <f>IF(D39*E39&lt;&gt;0,D39*E39,"")</f>
        <v/>
      </c>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row>
    <row r="40" spans="1:196" s="285" customFormat="1">
      <c r="A40" s="303"/>
      <c r="B40" s="442"/>
      <c r="C40" s="294"/>
      <c r="D40" s="305"/>
      <c r="E40" s="306"/>
      <c r="F40" s="292"/>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row>
    <row r="41" spans="1:196" s="285" customFormat="1" ht="92.25" customHeight="1">
      <c r="A41" s="303">
        <v>11</v>
      </c>
      <c r="B41" s="442" t="s">
        <v>1</v>
      </c>
      <c r="C41" s="304"/>
      <c r="D41" s="305"/>
      <c r="E41" s="306"/>
      <c r="F41" s="306"/>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row>
    <row r="42" spans="1:196" s="285" customFormat="1">
      <c r="A42" s="303"/>
      <c r="B42" s="442"/>
      <c r="C42" s="294" t="s">
        <v>454</v>
      </c>
      <c r="D42" s="305">
        <v>1030</v>
      </c>
      <c r="E42" s="295"/>
      <c r="F42" s="292" t="str">
        <f>IF(D42*E42&lt;&gt;0,D42*E42,"")</f>
        <v/>
      </c>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row>
    <row r="43" spans="1:196" s="285" customFormat="1">
      <c r="A43" s="303"/>
      <c r="B43" s="442"/>
      <c r="C43" s="294"/>
      <c r="D43" s="305"/>
      <c r="E43" s="300"/>
      <c r="F43" s="292"/>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row>
    <row r="44" spans="1:196" s="285" customFormat="1" ht="146.25" customHeight="1">
      <c r="A44" s="303">
        <v>12</v>
      </c>
      <c r="B44" s="442" t="s">
        <v>521</v>
      </c>
      <c r="C44" s="304"/>
      <c r="D44" s="305"/>
      <c r="E44" s="306"/>
      <c r="F44" s="306"/>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row>
    <row r="45" spans="1:196" s="285" customFormat="1">
      <c r="A45" s="303"/>
      <c r="B45" s="442"/>
      <c r="C45" s="294" t="s">
        <v>207</v>
      </c>
      <c r="D45" s="305">
        <v>1</v>
      </c>
      <c r="E45" s="295"/>
      <c r="F45" s="292" t="str">
        <f>IF(D45*E45&lt;&gt;0,D45*E45,"")</f>
        <v/>
      </c>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row>
    <row r="46" spans="1:196" s="285" customFormat="1">
      <c r="A46" s="303"/>
      <c r="B46" s="442"/>
      <c r="C46" s="294"/>
      <c r="D46" s="305"/>
      <c r="E46" s="300"/>
      <c r="F46" s="292"/>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row>
    <row r="47" spans="1:196" s="285" customFormat="1" ht="28.5" customHeight="1">
      <c r="A47" s="303">
        <v>13</v>
      </c>
      <c r="B47" s="442" t="s">
        <v>201</v>
      </c>
      <c r="C47" s="304"/>
      <c r="D47" s="305"/>
      <c r="E47" s="306"/>
      <c r="F47" s="306"/>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row>
    <row r="48" spans="1:196" s="285" customFormat="1" ht="54" customHeight="1">
      <c r="A48" s="303"/>
      <c r="B48" s="442" t="s">
        <v>2</v>
      </c>
      <c r="C48" s="294" t="s">
        <v>202</v>
      </c>
      <c r="D48" s="305">
        <v>45</v>
      </c>
      <c r="E48" s="295"/>
      <c r="F48" s="292" t="str">
        <f>IF(D48*E48&lt;&gt;0,D48*E48,"")</f>
        <v/>
      </c>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row>
    <row r="49" spans="1:196" s="285" customFormat="1" ht="52.5" customHeight="1">
      <c r="A49" s="293"/>
      <c r="B49" s="442" t="s">
        <v>3</v>
      </c>
      <c r="C49" s="294" t="s">
        <v>202</v>
      </c>
      <c r="D49" s="305">
        <v>20</v>
      </c>
      <c r="E49" s="295"/>
      <c r="F49" s="292" t="str">
        <f>IF(D49*E49&lt;&gt;0,D49*E49,"")</f>
        <v/>
      </c>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row>
    <row r="50" spans="1:196" s="285" customFormat="1" ht="68.25" customHeight="1">
      <c r="A50" s="293"/>
      <c r="B50" s="442" t="s">
        <v>241</v>
      </c>
      <c r="C50" s="294" t="s">
        <v>207</v>
      </c>
      <c r="D50" s="305">
        <v>1</v>
      </c>
      <c r="E50" s="295"/>
      <c r="F50" s="292" t="str">
        <f>IF(D50*E50&lt;&gt;0,D50*E50,"")</f>
        <v/>
      </c>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row>
    <row r="51" spans="1:196" s="2" customFormat="1">
      <c r="A51" s="468"/>
      <c r="B51" s="469"/>
      <c r="C51" s="470"/>
      <c r="D51" s="471"/>
      <c r="E51" s="472"/>
      <c r="F51" s="472"/>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8"/>
      <c r="BB51" s="418"/>
      <c r="BC51" s="418"/>
      <c r="BD51" s="418"/>
      <c r="BE51" s="418"/>
      <c r="BF51" s="418"/>
      <c r="BG51" s="418"/>
      <c r="BH51" s="418"/>
      <c r="BI51" s="418"/>
      <c r="BJ51" s="418"/>
      <c r="BK51" s="418"/>
      <c r="BL51" s="418"/>
      <c r="BM51" s="418"/>
      <c r="BN51" s="418"/>
      <c r="BO51" s="418"/>
      <c r="BP51" s="418"/>
      <c r="BQ51" s="418"/>
      <c r="BR51" s="418"/>
      <c r="BS51" s="418"/>
      <c r="BT51" s="418"/>
      <c r="BU51" s="418"/>
      <c r="BV51" s="418"/>
      <c r="BW51" s="418"/>
      <c r="BX51" s="418"/>
      <c r="BY51" s="418"/>
      <c r="BZ51" s="418"/>
      <c r="CA51" s="418"/>
      <c r="CB51" s="418"/>
      <c r="CC51" s="418"/>
      <c r="CD51" s="418"/>
      <c r="CE51" s="418"/>
      <c r="CF51" s="418"/>
      <c r="CG51" s="418"/>
      <c r="CH51" s="418"/>
      <c r="CI51" s="418"/>
      <c r="CJ51" s="418"/>
      <c r="CK51" s="418"/>
      <c r="CL51" s="418"/>
      <c r="CM51" s="418"/>
      <c r="CN51" s="418"/>
      <c r="CO51" s="418"/>
      <c r="CP51" s="418"/>
      <c r="CQ51" s="418"/>
      <c r="CR51" s="418"/>
      <c r="CS51" s="418"/>
      <c r="CT51" s="418"/>
      <c r="CU51" s="418"/>
      <c r="CV51" s="418"/>
      <c r="CW51" s="418"/>
      <c r="CX51" s="418"/>
      <c r="CY51" s="418"/>
      <c r="CZ51" s="418"/>
      <c r="DA51" s="418"/>
      <c r="DB51" s="418"/>
      <c r="DC51" s="418"/>
      <c r="DD51" s="418"/>
      <c r="DE51" s="418"/>
      <c r="DF51" s="418"/>
      <c r="DG51" s="418"/>
      <c r="DH51" s="418"/>
      <c r="DI51" s="418"/>
      <c r="DJ51" s="418"/>
      <c r="DK51" s="418"/>
      <c r="DL51" s="418"/>
      <c r="DM51" s="418"/>
      <c r="DN51" s="418"/>
      <c r="DO51" s="418"/>
      <c r="DP51" s="418"/>
      <c r="DQ51" s="418"/>
      <c r="DR51" s="418"/>
      <c r="DS51" s="418"/>
      <c r="DT51" s="418"/>
      <c r="DU51" s="418"/>
      <c r="DV51" s="418"/>
      <c r="DW51" s="418"/>
      <c r="DX51" s="418"/>
      <c r="DY51" s="418"/>
      <c r="DZ51" s="418"/>
      <c r="EA51" s="418"/>
      <c r="EB51" s="418"/>
      <c r="EC51" s="418"/>
      <c r="ED51" s="418"/>
      <c r="EE51" s="418"/>
      <c r="EF51" s="418"/>
      <c r="EG51" s="418"/>
      <c r="EH51" s="418"/>
      <c r="EI51" s="418"/>
      <c r="EJ51" s="418"/>
      <c r="EK51" s="418"/>
      <c r="EL51" s="418"/>
      <c r="EM51" s="418"/>
      <c r="EN51" s="418"/>
      <c r="EO51" s="418"/>
      <c r="EP51" s="418"/>
      <c r="EQ51" s="418"/>
      <c r="ER51" s="418"/>
      <c r="ES51" s="418"/>
      <c r="ET51" s="418"/>
      <c r="EU51" s="418"/>
      <c r="EV51" s="418"/>
      <c r="EW51" s="418"/>
      <c r="EX51" s="418"/>
      <c r="EY51" s="418"/>
      <c r="EZ51" s="418"/>
      <c r="FA51" s="418"/>
      <c r="FB51" s="418"/>
      <c r="FC51" s="418"/>
      <c r="FD51" s="418"/>
      <c r="FE51" s="418"/>
      <c r="FF51" s="418"/>
      <c r="FG51" s="418"/>
      <c r="FH51" s="418"/>
      <c r="FI51" s="418"/>
      <c r="FJ51" s="418"/>
      <c r="FK51" s="418"/>
      <c r="FL51" s="418"/>
      <c r="FM51" s="418"/>
      <c r="FN51" s="418"/>
      <c r="FO51" s="418"/>
      <c r="FP51" s="418"/>
      <c r="FQ51" s="418"/>
      <c r="FR51" s="418"/>
      <c r="FS51" s="418"/>
      <c r="FT51" s="418"/>
      <c r="FU51" s="418"/>
      <c r="FV51" s="418"/>
      <c r="FW51" s="418"/>
      <c r="FX51" s="418"/>
      <c r="FY51" s="418"/>
      <c r="FZ51" s="418"/>
      <c r="GA51" s="418"/>
      <c r="GB51" s="418"/>
      <c r="GC51" s="418"/>
      <c r="GD51" s="418"/>
      <c r="GE51" s="418"/>
      <c r="GF51" s="418"/>
      <c r="GG51" s="418"/>
      <c r="GH51" s="418"/>
      <c r="GI51" s="418"/>
      <c r="GJ51" s="418"/>
      <c r="GK51" s="418"/>
      <c r="GL51" s="418"/>
      <c r="GM51" s="418"/>
      <c r="GN51" s="418"/>
    </row>
    <row r="52" spans="1:196" ht="25.5">
      <c r="A52" s="118" t="s">
        <v>444</v>
      </c>
      <c r="B52" s="436" t="s">
        <v>137</v>
      </c>
      <c r="C52" s="116" t="s">
        <v>453</v>
      </c>
      <c r="D52" s="273"/>
      <c r="E52" s="116"/>
      <c r="F52" s="117">
        <f>SUM(F11:F50)</f>
        <v>0</v>
      </c>
    </row>
    <row r="53" spans="1:196">
      <c r="A53" s="12"/>
      <c r="B53" s="435"/>
      <c r="C53" s="13"/>
      <c r="D53" s="269"/>
      <c r="E53" s="16"/>
      <c r="F53" s="16"/>
    </row>
    <row r="54" spans="1:196">
      <c r="A54" s="12"/>
      <c r="B54" s="435"/>
      <c r="C54" s="13"/>
      <c r="D54" s="269"/>
      <c r="E54" s="16"/>
      <c r="F54" s="16"/>
    </row>
    <row r="55" spans="1:196" ht="25.5">
      <c r="A55" s="118" t="s">
        <v>75</v>
      </c>
      <c r="B55" s="436" t="s">
        <v>360</v>
      </c>
      <c r="C55" s="113"/>
      <c r="D55" s="270"/>
      <c r="E55" s="114"/>
      <c r="F55" s="115"/>
    </row>
    <row r="56" spans="1:196">
      <c r="A56" s="296"/>
      <c r="B56" s="441"/>
      <c r="C56" s="297"/>
      <c r="D56" s="298"/>
      <c r="E56" s="299"/>
      <c r="F56" s="299"/>
    </row>
    <row r="57" spans="1:196" s="285" customFormat="1" ht="181.5" customHeight="1">
      <c r="A57" s="290">
        <v>1</v>
      </c>
      <c r="B57" s="442" t="s">
        <v>541</v>
      </c>
      <c r="C57" s="294"/>
      <c r="D57" s="291"/>
      <c r="E57" s="292"/>
      <c r="F57" s="292"/>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row>
    <row r="58" spans="1:196" s="285" customFormat="1">
      <c r="A58" s="293"/>
      <c r="B58" s="440" t="s">
        <v>538</v>
      </c>
      <c r="C58" s="294" t="s">
        <v>452</v>
      </c>
      <c r="D58" s="291">
        <v>300</v>
      </c>
      <c r="E58" s="295"/>
      <c r="F58" s="292" t="str">
        <f>IF(D58*E58&lt;&gt;0,D58*E58,"")</f>
        <v/>
      </c>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row>
    <row r="59" spans="1:196" s="285" customFormat="1">
      <c r="A59" s="293"/>
      <c r="B59" s="440" t="s">
        <v>539</v>
      </c>
      <c r="C59" s="294" t="s">
        <v>451</v>
      </c>
      <c r="D59" s="291">
        <v>50</v>
      </c>
      <c r="E59" s="295"/>
      <c r="F59" s="292" t="str">
        <f>IF(D59*E59&lt;&gt;0,D59*E59,"")</f>
        <v/>
      </c>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row>
    <row r="60" spans="1:196" s="285" customFormat="1">
      <c r="A60" s="293"/>
      <c r="B60" s="440"/>
      <c r="C60" s="294"/>
      <c r="D60" s="291"/>
      <c r="E60" s="300"/>
      <c r="F60" s="292"/>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row>
    <row r="61" spans="1:196" s="285" customFormat="1" ht="78" customHeight="1">
      <c r="A61" s="303">
        <v>2</v>
      </c>
      <c r="B61" s="442" t="s">
        <v>540</v>
      </c>
      <c r="C61" s="294"/>
      <c r="D61" s="305"/>
      <c r="E61" s="306"/>
      <c r="F61" s="292"/>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row>
    <row r="62" spans="1:196" s="285" customFormat="1">
      <c r="A62" s="303"/>
      <c r="B62" s="442"/>
      <c r="C62" s="294" t="s">
        <v>451</v>
      </c>
      <c r="D62" s="305">
        <v>86</v>
      </c>
      <c r="E62" s="295"/>
      <c r="F62" s="292" t="str">
        <f>IF(D62*E62&lt;&gt;0,D62*E62,"")</f>
        <v/>
      </c>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row>
    <row r="63" spans="1:196" s="285" customFormat="1">
      <c r="A63" s="293"/>
      <c r="B63" s="440"/>
      <c r="C63" s="294"/>
      <c r="D63" s="291"/>
      <c r="E63" s="300"/>
      <c r="F63" s="292"/>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row>
    <row r="64" spans="1:196" s="285" customFormat="1" ht="309" customHeight="1">
      <c r="A64" s="303">
        <v>3</v>
      </c>
      <c r="B64" s="442" t="s">
        <v>546</v>
      </c>
      <c r="C64" s="304"/>
      <c r="D64" s="305"/>
      <c r="E64" s="306"/>
      <c r="F64" s="292"/>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row>
    <row r="65" spans="1:196" s="285" customFormat="1" ht="144" customHeight="1">
      <c r="A65" s="303"/>
      <c r="B65" s="442" t="s">
        <v>544</v>
      </c>
      <c r="C65" s="304"/>
      <c r="D65" s="305"/>
      <c r="E65" s="306"/>
      <c r="F65" s="292"/>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row>
    <row r="66" spans="1:196" s="285" customFormat="1">
      <c r="A66" s="293"/>
      <c r="B66" s="440"/>
      <c r="C66" s="288" t="s">
        <v>452</v>
      </c>
      <c r="D66" s="305">
        <v>305</v>
      </c>
      <c r="E66" s="295"/>
      <c r="F66" s="292" t="str">
        <f>IF(D66*E66&lt;&gt;0,D66*E66,"")</f>
        <v/>
      </c>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row>
    <row r="67" spans="1:196" s="285" customFormat="1" ht="287.25" customHeight="1">
      <c r="A67" s="303">
        <v>4</v>
      </c>
      <c r="B67" s="442" t="s">
        <v>547</v>
      </c>
      <c r="C67" s="304"/>
      <c r="D67" s="305"/>
      <c r="E67" s="306"/>
      <c r="F67" s="292"/>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row>
    <row r="68" spans="1:196" s="285" customFormat="1">
      <c r="A68" s="312"/>
      <c r="B68" s="446"/>
      <c r="C68" s="313" t="s">
        <v>452</v>
      </c>
      <c r="D68" s="314">
        <v>315</v>
      </c>
      <c r="E68" s="295"/>
      <c r="F68" s="292" t="str">
        <f>IF(D68*E68&lt;&gt;0,D68*E68,"")</f>
        <v/>
      </c>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row>
    <row r="69" spans="1:196" s="285" customFormat="1" ht="298.5" customHeight="1">
      <c r="A69" s="303">
        <v>5</v>
      </c>
      <c r="B69" s="442" t="s">
        <v>548</v>
      </c>
      <c r="C69" s="304"/>
      <c r="D69" s="305"/>
      <c r="E69" s="306"/>
      <c r="F69" s="292"/>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c r="FZ69" s="288"/>
      <c r="GA69" s="288"/>
      <c r="GB69" s="288"/>
      <c r="GC69" s="288"/>
      <c r="GD69" s="288"/>
      <c r="GE69" s="288"/>
      <c r="GF69" s="288"/>
      <c r="GG69" s="288"/>
      <c r="GH69" s="288"/>
      <c r="GI69" s="288"/>
      <c r="GJ69" s="288"/>
      <c r="GK69" s="288"/>
      <c r="GL69" s="288"/>
      <c r="GM69" s="288"/>
      <c r="GN69" s="288"/>
    </row>
    <row r="70" spans="1:196" s="285" customFormat="1">
      <c r="A70" s="312"/>
      <c r="B70" s="446"/>
      <c r="C70" s="313" t="s">
        <v>452</v>
      </c>
      <c r="D70" s="314">
        <v>92</v>
      </c>
      <c r="E70" s="295"/>
      <c r="F70" s="292" t="str">
        <f>IF(D70*E70&lt;&gt;0,D70*E70,"")</f>
        <v/>
      </c>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c r="FZ70" s="288"/>
      <c r="GA70" s="288"/>
      <c r="GB70" s="288"/>
      <c r="GC70" s="288"/>
      <c r="GD70" s="288"/>
      <c r="GE70" s="288"/>
      <c r="GF70" s="288"/>
      <c r="GG70" s="288"/>
      <c r="GH70" s="288"/>
      <c r="GI70" s="288"/>
      <c r="GJ70" s="288"/>
      <c r="GK70" s="288"/>
      <c r="GL70" s="288"/>
      <c r="GM70" s="288"/>
      <c r="GN70" s="288"/>
    </row>
    <row r="71" spans="1:196" s="286" customFormat="1">
      <c r="A71" s="311"/>
      <c r="B71" s="447"/>
      <c r="C71" s="52"/>
      <c r="D71" s="263"/>
      <c r="E71" s="149"/>
      <c r="F71" s="289"/>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52"/>
      <c r="EB71" s="52"/>
      <c r="EC71" s="52"/>
      <c r="ED71" s="52"/>
      <c r="EE71" s="52"/>
      <c r="EF71" s="52"/>
      <c r="EG71" s="52"/>
      <c r="EH71" s="52"/>
      <c r="EI71" s="52"/>
      <c r="EJ71" s="52"/>
      <c r="EK71" s="52"/>
      <c r="EL71" s="52"/>
      <c r="EM71" s="52"/>
      <c r="EN71" s="52"/>
      <c r="EO71" s="52"/>
      <c r="EP71" s="52"/>
      <c r="EQ71" s="52"/>
      <c r="ER71" s="52"/>
      <c r="ES71" s="52"/>
      <c r="ET71" s="52"/>
      <c r="EU71" s="52"/>
      <c r="EV71" s="52"/>
      <c r="EW71" s="52"/>
      <c r="EX71" s="52"/>
      <c r="EY71" s="52"/>
      <c r="EZ71" s="52"/>
      <c r="FA71" s="52"/>
      <c r="FB71" s="52"/>
      <c r="FC71" s="52"/>
      <c r="FD71" s="52"/>
      <c r="FE71" s="52"/>
      <c r="FF71" s="52"/>
      <c r="FG71" s="52"/>
      <c r="FH71" s="52"/>
      <c r="FI71" s="52"/>
      <c r="FJ71" s="52"/>
      <c r="FK71" s="52"/>
      <c r="FL71" s="52"/>
      <c r="FM71" s="52"/>
      <c r="FN71" s="52"/>
      <c r="FO71" s="52"/>
      <c r="FP71" s="52"/>
      <c r="FQ71" s="52"/>
      <c r="FR71" s="52"/>
      <c r="FS71" s="52"/>
      <c r="FT71" s="52"/>
      <c r="FU71" s="52"/>
      <c r="FV71" s="52"/>
      <c r="FW71" s="52"/>
      <c r="FX71" s="52"/>
      <c r="FY71" s="52"/>
      <c r="FZ71" s="52"/>
      <c r="GA71" s="52"/>
      <c r="GB71" s="52"/>
      <c r="GC71" s="52"/>
      <c r="GD71" s="52"/>
      <c r="GE71" s="52"/>
      <c r="GF71" s="52"/>
      <c r="GG71" s="52"/>
      <c r="GH71" s="52"/>
      <c r="GI71" s="52"/>
      <c r="GJ71" s="52"/>
      <c r="GK71" s="52"/>
      <c r="GL71" s="52"/>
      <c r="GM71" s="52"/>
      <c r="GN71" s="52"/>
    </row>
    <row r="72" spans="1:196" s="285" customFormat="1" ht="63.75">
      <c r="A72" s="303">
        <v>6</v>
      </c>
      <c r="B72" s="442" t="s">
        <v>55</v>
      </c>
      <c r="C72" s="304"/>
      <c r="D72" s="305"/>
      <c r="E72" s="306"/>
      <c r="F72" s="292"/>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c r="FZ72" s="288"/>
      <c r="GA72" s="288"/>
      <c r="GB72" s="288"/>
      <c r="GC72" s="288"/>
      <c r="GD72" s="288"/>
      <c r="GE72" s="288"/>
      <c r="GF72" s="288"/>
      <c r="GG72" s="288"/>
      <c r="GH72" s="288"/>
      <c r="GI72" s="288"/>
      <c r="GJ72" s="288"/>
      <c r="GK72" s="288"/>
      <c r="GL72" s="288"/>
      <c r="GM72" s="288"/>
      <c r="GN72" s="288"/>
    </row>
    <row r="73" spans="1:196" s="285" customFormat="1">
      <c r="A73" s="293"/>
      <c r="B73" s="440"/>
      <c r="C73" s="304" t="s">
        <v>451</v>
      </c>
      <c r="D73" s="305">
        <v>5.5</v>
      </c>
      <c r="E73" s="295"/>
      <c r="F73" s="292" t="str">
        <f>IF(D73*E73&lt;&gt;0,D73*E73,"")</f>
        <v/>
      </c>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288"/>
      <c r="GE73" s="288"/>
      <c r="GF73" s="288"/>
      <c r="GG73" s="288"/>
      <c r="GH73" s="288"/>
      <c r="GI73" s="288"/>
      <c r="GJ73" s="288"/>
      <c r="GK73" s="288"/>
      <c r="GL73" s="288"/>
      <c r="GM73" s="288"/>
      <c r="GN73" s="288"/>
    </row>
    <row r="74" spans="1:196" s="285" customFormat="1">
      <c r="A74" s="293"/>
      <c r="B74" s="440"/>
      <c r="C74" s="304"/>
      <c r="D74" s="305"/>
      <c r="E74" s="306"/>
      <c r="F74" s="292"/>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row>
    <row r="75" spans="1:196" s="285" customFormat="1" ht="98.25" customHeight="1">
      <c r="A75" s="303">
        <v>7</v>
      </c>
      <c r="B75" s="442" t="s">
        <v>523</v>
      </c>
      <c r="C75" s="304"/>
      <c r="D75" s="305"/>
      <c r="E75" s="306"/>
      <c r="F75" s="292"/>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row>
    <row r="76" spans="1:196" s="285" customFormat="1">
      <c r="A76" s="312"/>
      <c r="B76" s="446" t="s">
        <v>328</v>
      </c>
      <c r="C76" s="315" t="s">
        <v>454</v>
      </c>
      <c r="D76" s="314">
        <v>630</v>
      </c>
      <c r="E76" s="295"/>
      <c r="F76" s="292" t="str">
        <f>IF(D76*E76&lt;&gt;0,D76*E76,"")</f>
        <v/>
      </c>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288"/>
      <c r="GE76" s="288"/>
      <c r="GF76" s="288"/>
      <c r="GG76" s="288"/>
      <c r="GH76" s="288"/>
      <c r="GI76" s="288"/>
      <c r="GJ76" s="288"/>
      <c r="GK76" s="288"/>
      <c r="GL76" s="288"/>
      <c r="GM76" s="288"/>
      <c r="GN76" s="288"/>
    </row>
    <row r="77" spans="1:196" s="285" customFormat="1">
      <c r="A77" s="302"/>
      <c r="B77" s="446" t="s">
        <v>329</v>
      </c>
      <c r="C77" s="315" t="s">
        <v>454</v>
      </c>
      <c r="D77" s="314">
        <v>200</v>
      </c>
      <c r="E77" s="295"/>
      <c r="F77" s="292" t="str">
        <f>IF(D77*E77&lt;&gt;0,D77*E77,"")</f>
        <v/>
      </c>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288"/>
      <c r="GE77" s="288"/>
      <c r="GF77" s="288"/>
      <c r="GG77" s="288"/>
      <c r="GH77" s="288"/>
      <c r="GI77" s="288"/>
      <c r="GJ77" s="288"/>
      <c r="GK77" s="288"/>
      <c r="GL77" s="288"/>
      <c r="GM77" s="288"/>
      <c r="GN77" s="288"/>
    </row>
    <row r="78" spans="1:196" s="285" customFormat="1">
      <c r="A78" s="293"/>
      <c r="B78" s="440"/>
      <c r="C78" s="304"/>
      <c r="D78" s="305"/>
      <c r="E78" s="306"/>
      <c r="F78" s="292"/>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288"/>
      <c r="GE78" s="288"/>
      <c r="GF78" s="288"/>
      <c r="GG78" s="288"/>
      <c r="GH78" s="288"/>
      <c r="GI78" s="288"/>
      <c r="GJ78" s="288"/>
      <c r="GK78" s="288"/>
      <c r="GL78" s="288"/>
      <c r="GM78" s="288"/>
      <c r="GN78" s="288"/>
    </row>
    <row r="79" spans="1:196" s="285" customFormat="1" ht="76.5">
      <c r="A79" s="302">
        <v>8</v>
      </c>
      <c r="B79" s="440" t="s">
        <v>564</v>
      </c>
      <c r="C79" s="17" t="s">
        <v>455</v>
      </c>
      <c r="D79" s="298">
        <v>340</v>
      </c>
      <c r="E79" s="295"/>
      <c r="F79" s="292" t="str">
        <f>IF(D79*E79&lt;&gt;0,D79*E79,"")</f>
        <v/>
      </c>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c r="FZ79" s="288"/>
      <c r="GA79" s="288"/>
      <c r="GB79" s="288"/>
      <c r="GC79" s="288"/>
      <c r="GD79" s="288"/>
      <c r="GE79" s="288"/>
      <c r="GF79" s="288"/>
      <c r="GG79" s="288"/>
      <c r="GH79" s="288"/>
      <c r="GI79" s="288"/>
      <c r="GJ79" s="288"/>
      <c r="GK79" s="288"/>
      <c r="GL79" s="288"/>
      <c r="GM79" s="288"/>
      <c r="GN79" s="288"/>
    </row>
    <row r="80" spans="1:196" s="285" customFormat="1">
      <c r="A80" s="293"/>
      <c r="B80" s="444"/>
      <c r="C80" s="297"/>
      <c r="D80" s="298"/>
      <c r="E80" s="299"/>
      <c r="F80" s="299"/>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c r="FZ80" s="288"/>
      <c r="GA80" s="288"/>
      <c r="GB80" s="288"/>
      <c r="GC80" s="288"/>
      <c r="GD80" s="288"/>
      <c r="GE80" s="288"/>
      <c r="GF80" s="288"/>
      <c r="GG80" s="288"/>
      <c r="GH80" s="288"/>
      <c r="GI80" s="288"/>
      <c r="GJ80" s="288"/>
      <c r="GK80" s="288"/>
      <c r="GL80" s="288"/>
      <c r="GM80" s="288"/>
      <c r="GN80" s="288"/>
    </row>
    <row r="81" spans="1:196" s="285" customFormat="1" ht="63.75">
      <c r="A81" s="302">
        <v>9</v>
      </c>
      <c r="B81" s="440" t="s">
        <v>565</v>
      </c>
      <c r="C81" s="17" t="s">
        <v>455</v>
      </c>
      <c r="D81" s="298">
        <v>7650</v>
      </c>
      <c r="E81" s="295"/>
      <c r="F81" s="292" t="str">
        <f>IF(D81*E81&lt;&gt;0,D81*E81,"")</f>
        <v/>
      </c>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row>
    <row r="82" spans="1:196" s="285" customFormat="1">
      <c r="A82" s="293"/>
      <c r="B82" s="440"/>
      <c r="C82" s="304"/>
      <c r="D82" s="305"/>
      <c r="E82" s="306"/>
      <c r="F82" s="292"/>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row>
    <row r="83" spans="1:196" s="285" customFormat="1" ht="242.25">
      <c r="A83" s="303">
        <v>10</v>
      </c>
      <c r="B83" s="442" t="s">
        <v>549</v>
      </c>
      <c r="C83" s="304"/>
      <c r="D83" s="305"/>
      <c r="E83" s="306"/>
      <c r="F83" s="292"/>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row>
    <row r="84" spans="1:196" s="285" customFormat="1">
      <c r="A84" s="312"/>
      <c r="B84" s="446"/>
      <c r="C84" s="313" t="s">
        <v>452</v>
      </c>
      <c r="D84" s="314">
        <v>12</v>
      </c>
      <c r="E84" s="295"/>
      <c r="F84" s="292" t="str">
        <f>IF(D84*E84&lt;&gt;0,D84*E84,"")</f>
        <v/>
      </c>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row>
    <row r="85" spans="1:196" s="285" customFormat="1" ht="285" customHeight="1">
      <c r="A85" s="303">
        <v>11</v>
      </c>
      <c r="B85" s="427" t="s">
        <v>554</v>
      </c>
      <c r="C85" s="304"/>
      <c r="D85" s="305"/>
      <c r="E85" s="306"/>
      <c r="F85" s="292"/>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row>
    <row r="86" spans="1:196" s="285" customFormat="1">
      <c r="A86" s="303"/>
      <c r="B86" s="442"/>
      <c r="C86" s="294" t="s">
        <v>452</v>
      </c>
      <c r="D86" s="305">
        <v>2270</v>
      </c>
      <c r="E86" s="295"/>
      <c r="F86" s="292" t="str">
        <f>IF(D86*E86&lt;&gt;0,D86*E86,"")</f>
        <v/>
      </c>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row>
    <row r="87" spans="1:196">
      <c r="A87" s="421"/>
      <c r="B87" s="458"/>
      <c r="C87" s="22"/>
      <c r="D87" s="271"/>
      <c r="E87" s="8"/>
      <c r="F87" s="8"/>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row>
    <row r="88" spans="1:196" ht="114.75">
      <c r="A88" s="9">
        <v>12</v>
      </c>
      <c r="B88" s="459" t="s">
        <v>557</v>
      </c>
      <c r="C88" s="460"/>
      <c r="D88" s="461"/>
      <c r="E88" s="462"/>
      <c r="F88" s="463"/>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row>
    <row r="89" spans="1:196">
      <c r="A89" s="9"/>
      <c r="B89" s="459" t="s">
        <v>556</v>
      </c>
      <c r="C89" s="464" t="s">
        <v>452</v>
      </c>
      <c r="D89" s="465">
        <v>60</v>
      </c>
      <c r="E89" s="295"/>
      <c r="F89" s="8" t="str">
        <f>IF(D89*E89&lt;&gt;0,D89*E89,"")</f>
        <v/>
      </c>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row>
    <row r="90" spans="1:196" ht="25.5">
      <c r="A90" s="9"/>
      <c r="B90" s="459" t="s">
        <v>555</v>
      </c>
      <c r="C90" s="464" t="s">
        <v>452</v>
      </c>
      <c r="D90" s="465">
        <v>60</v>
      </c>
      <c r="E90" s="295"/>
      <c r="F90" s="8" t="str">
        <f>IF(D90*E90&lt;&gt;0,D90*E90,"")</f>
        <v/>
      </c>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row>
    <row r="91" spans="1:196">
      <c r="A91" s="9"/>
      <c r="B91" s="459"/>
      <c r="C91" s="464"/>
      <c r="D91" s="465"/>
      <c r="E91" s="466"/>
      <c r="F91" s="467"/>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row>
    <row r="92" spans="1:196" s="285" customFormat="1">
      <c r="A92" s="303"/>
      <c r="B92" s="442"/>
      <c r="C92" s="294"/>
      <c r="D92" s="305"/>
      <c r="E92" s="300"/>
      <c r="F92" s="292"/>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row>
    <row r="93" spans="1:196" ht="25.5">
      <c r="A93" s="118" t="s">
        <v>75</v>
      </c>
      <c r="B93" s="448" t="s">
        <v>361</v>
      </c>
      <c r="C93" s="116" t="s">
        <v>453</v>
      </c>
      <c r="D93" s="273"/>
      <c r="E93" s="116"/>
      <c r="F93" s="117">
        <f>SUM(F57:F92)</f>
        <v>0</v>
      </c>
    </row>
    <row r="94" spans="1:196">
      <c r="A94" s="12"/>
      <c r="B94" s="449"/>
      <c r="C94" s="10"/>
      <c r="D94" s="272"/>
      <c r="E94" s="11"/>
      <c r="F94" s="8"/>
    </row>
    <row r="95" spans="1:196" ht="14.25" customHeight="1">
      <c r="A95" s="9"/>
      <c r="B95" s="450"/>
      <c r="C95" s="22"/>
      <c r="D95" s="272"/>
      <c r="E95" s="11"/>
      <c r="F95" s="8"/>
    </row>
    <row r="96" spans="1:196">
      <c r="A96" s="118" t="s">
        <v>76</v>
      </c>
      <c r="B96" s="436" t="s">
        <v>145</v>
      </c>
      <c r="C96" s="113"/>
      <c r="D96" s="270"/>
      <c r="E96" s="114"/>
      <c r="F96" s="115"/>
    </row>
    <row r="97" spans="1:196" s="285" customFormat="1">
      <c r="A97" s="293"/>
      <c r="B97" s="444"/>
      <c r="C97" s="297"/>
      <c r="D97" s="298"/>
      <c r="E97" s="299"/>
      <c r="F97" s="299"/>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row>
    <row r="98" spans="1:196" s="285" customFormat="1" ht="76.5">
      <c r="A98" s="316">
        <v>1</v>
      </c>
      <c r="B98" s="442" t="s">
        <v>146</v>
      </c>
      <c r="C98" s="288"/>
      <c r="D98" s="317"/>
      <c r="E98" s="294"/>
      <c r="F98" s="294"/>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row>
    <row r="99" spans="1:196" s="285" customFormat="1">
      <c r="A99" s="316"/>
      <c r="B99" s="442" t="s">
        <v>210</v>
      </c>
      <c r="C99" s="294" t="s">
        <v>451</v>
      </c>
      <c r="D99" s="305">
        <v>30</v>
      </c>
      <c r="E99" s="295"/>
      <c r="F99" s="292" t="str">
        <f>IF(D99*E99&lt;&gt;0,D99*E99,"")</f>
        <v/>
      </c>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row>
    <row r="100" spans="1:196" s="285" customFormat="1">
      <c r="A100" s="316"/>
      <c r="B100" s="442" t="s">
        <v>211</v>
      </c>
      <c r="C100" s="294" t="s">
        <v>451</v>
      </c>
      <c r="D100" s="305">
        <v>120</v>
      </c>
      <c r="E100" s="295"/>
      <c r="F100" s="292" t="str">
        <f>IF(D100*E100&lt;&gt;0,D100*E100,"")</f>
        <v/>
      </c>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row>
    <row r="101" spans="1:196" s="285" customFormat="1">
      <c r="A101" s="316"/>
      <c r="B101" s="440" t="s">
        <v>212</v>
      </c>
      <c r="C101" s="304" t="s">
        <v>205</v>
      </c>
      <c r="D101" s="305">
        <v>6</v>
      </c>
      <c r="E101" s="295"/>
      <c r="F101" s="292" t="str">
        <f>IF(D101*E101&lt;&gt;0,D101*E101,"")</f>
        <v/>
      </c>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row>
    <row r="102" spans="1:196" s="285" customFormat="1">
      <c r="A102" s="293"/>
      <c r="B102" s="444"/>
      <c r="C102" s="297"/>
      <c r="D102" s="298"/>
      <c r="E102" s="299"/>
      <c r="F102" s="299"/>
      <c r="G102" s="288"/>
      <c r="H102" s="431"/>
      <c r="I102" s="430"/>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row>
    <row r="103" spans="1:196" s="285" customFormat="1" ht="89.25">
      <c r="A103" s="303">
        <v>2</v>
      </c>
      <c r="B103" s="442" t="s">
        <v>56</v>
      </c>
      <c r="C103" s="304"/>
      <c r="D103" s="305"/>
      <c r="E103" s="306"/>
      <c r="F103" s="292"/>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row>
    <row r="104" spans="1:196" s="285" customFormat="1">
      <c r="A104" s="293"/>
      <c r="B104" s="440"/>
      <c r="C104" s="294" t="s">
        <v>451</v>
      </c>
      <c r="D104" s="305">
        <v>2.1</v>
      </c>
      <c r="E104" s="295"/>
      <c r="F104" s="292" t="str">
        <f>IF(D104*E104&lt;&gt;0,D104*E104,"")</f>
        <v/>
      </c>
      <c r="G104" s="288"/>
      <c r="H104" s="409"/>
      <c r="I104" s="410"/>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row>
    <row r="105" spans="1:196" s="285" customFormat="1">
      <c r="A105" s="293"/>
      <c r="B105" s="440"/>
      <c r="C105" s="304"/>
      <c r="D105" s="305"/>
      <c r="E105" s="306"/>
      <c r="F105" s="292"/>
      <c r="G105" s="288"/>
      <c r="H105" s="409"/>
      <c r="I105" s="410"/>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row>
    <row r="106" spans="1:196" s="285" customFormat="1" ht="51">
      <c r="A106" s="302">
        <v>3</v>
      </c>
      <c r="B106" s="440" t="s">
        <v>566</v>
      </c>
      <c r="C106" s="17" t="s">
        <v>455</v>
      </c>
      <c r="D106" s="298">
        <v>220</v>
      </c>
      <c r="E106" s="295"/>
      <c r="F106" s="292" t="str">
        <f>IF(D106*E106&lt;&gt;0,D106*E106,"")</f>
        <v/>
      </c>
      <c r="G106" s="288"/>
      <c r="H106" s="409"/>
      <c r="I106" s="410"/>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row>
    <row r="107" spans="1:196" s="285" customFormat="1">
      <c r="A107" s="293"/>
      <c r="B107" s="440"/>
      <c r="C107" s="304"/>
      <c r="D107" s="305"/>
      <c r="E107" s="306"/>
      <c r="F107" s="292"/>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row>
    <row r="108" spans="1:196" s="285" customFormat="1" ht="8.25" customHeight="1">
      <c r="A108" s="293"/>
      <c r="B108" s="440"/>
      <c r="C108" s="304"/>
      <c r="D108" s="305"/>
      <c r="E108" s="306"/>
      <c r="F108" s="292"/>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row>
    <row r="109" spans="1:196" s="285" customFormat="1" ht="108" customHeight="1">
      <c r="A109" s="303">
        <v>4</v>
      </c>
      <c r="B109" s="442" t="s">
        <v>54</v>
      </c>
      <c r="C109" s="318"/>
      <c r="D109" s="319"/>
      <c r="E109" s="320"/>
      <c r="F109" s="321"/>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row>
    <row r="110" spans="1:196" s="285" customFormat="1" ht="76.5">
      <c r="A110" s="303"/>
      <c r="B110" s="540" t="s">
        <v>567</v>
      </c>
      <c r="C110" s="318"/>
      <c r="D110" s="319"/>
      <c r="E110" s="320"/>
      <c r="F110" s="321"/>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row>
    <row r="111" spans="1:196" s="285" customFormat="1">
      <c r="A111" s="293"/>
      <c r="B111" s="442"/>
      <c r="C111" s="294" t="s">
        <v>452</v>
      </c>
      <c r="D111" s="305">
        <v>25.5</v>
      </c>
      <c r="E111" s="295"/>
      <c r="F111" s="292" t="str">
        <f>IF(D111*E111&lt;&gt;0,D111*E111,"")</f>
        <v/>
      </c>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row>
    <row r="112" spans="1:196" s="285" customFormat="1" ht="10.5" customHeight="1">
      <c r="A112" s="293"/>
      <c r="B112" s="442"/>
      <c r="C112" s="294"/>
      <c r="D112" s="305"/>
      <c r="E112" s="300"/>
      <c r="F112" s="292"/>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row>
    <row r="113" spans="1:196" s="285" customFormat="1" ht="76.5">
      <c r="A113" s="290">
        <v>5</v>
      </c>
      <c r="B113" s="442" t="s">
        <v>148</v>
      </c>
      <c r="C113" s="288"/>
      <c r="D113" s="291"/>
      <c r="E113" s="292"/>
      <c r="F113" s="292"/>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row>
    <row r="114" spans="1:196" s="285" customFormat="1">
      <c r="A114" s="293"/>
      <c r="B114" s="440" t="s">
        <v>528</v>
      </c>
      <c r="C114" s="288" t="s">
        <v>451</v>
      </c>
      <c r="D114" s="291">
        <v>35</v>
      </c>
      <c r="E114" s="295"/>
      <c r="F114" s="292" t="str">
        <f>IF(D114*E114&lt;&gt;0,D114*E114,"")</f>
        <v/>
      </c>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row>
    <row r="115" spans="1:196" s="285" customFormat="1" ht="25.5">
      <c r="A115" s="290"/>
      <c r="B115" s="442" t="s">
        <v>529</v>
      </c>
      <c r="C115" s="288" t="s">
        <v>205</v>
      </c>
      <c r="D115" s="291">
        <v>12</v>
      </c>
      <c r="E115" s="295"/>
      <c r="F115" s="292" t="str">
        <f>IF(D115*E115&lt;&gt;0,D115*E115,"")</f>
        <v/>
      </c>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row>
    <row r="116" spans="1:196" s="285" customFormat="1" ht="8.25" customHeight="1">
      <c r="A116" s="290"/>
      <c r="B116" s="443"/>
      <c r="C116" s="288"/>
      <c r="D116" s="291"/>
      <c r="E116" s="300"/>
      <c r="F116" s="292"/>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row>
    <row r="117" spans="1:196" s="285" customFormat="1" ht="102">
      <c r="A117" s="316">
        <v>6</v>
      </c>
      <c r="B117" s="442" t="s">
        <v>17</v>
      </c>
      <c r="C117" s="288"/>
      <c r="D117" s="294"/>
      <c r="E117" s="322"/>
      <c r="F117" s="322"/>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row>
    <row r="118" spans="1:196" s="285" customFormat="1" ht="202.5" customHeight="1">
      <c r="A118" s="316"/>
      <c r="B118" s="442" t="s">
        <v>569</v>
      </c>
      <c r="C118" s="288"/>
      <c r="D118" s="294"/>
      <c r="E118" s="322"/>
      <c r="F118" s="322"/>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row>
    <row r="119" spans="1:196" s="285" customFormat="1">
      <c r="A119" s="316"/>
      <c r="B119" s="443"/>
      <c r="C119" s="294" t="s">
        <v>369</v>
      </c>
      <c r="D119" s="344">
        <v>6.5</v>
      </c>
      <c r="E119" s="322"/>
      <c r="F119" s="292">
        <f>E119*D119</f>
        <v>0</v>
      </c>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row>
    <row r="120" spans="1:196" s="285" customFormat="1" ht="9" customHeight="1">
      <c r="A120" s="316"/>
      <c r="B120" s="443"/>
      <c r="C120" s="294"/>
      <c r="D120" s="294"/>
      <c r="E120" s="322"/>
      <c r="F120" s="292"/>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c r="BZ120" s="288"/>
      <c r="CA120" s="288"/>
      <c r="CB120" s="288"/>
      <c r="CC120" s="288"/>
      <c r="CD120" s="288"/>
      <c r="CE120" s="288"/>
      <c r="CF120" s="288"/>
      <c r="CG120" s="288"/>
      <c r="CH120" s="288"/>
      <c r="CI120" s="288"/>
      <c r="CJ120" s="288"/>
      <c r="CK120" s="288"/>
      <c r="CL120" s="288"/>
      <c r="CM120" s="288"/>
      <c r="CN120" s="288"/>
      <c r="CO120" s="288"/>
      <c r="CP120" s="288"/>
      <c r="CQ120" s="288"/>
      <c r="CR120" s="288"/>
      <c r="CS120" s="288"/>
      <c r="CT120" s="288"/>
      <c r="CU120" s="288"/>
      <c r="CV120" s="288"/>
      <c r="CW120" s="288"/>
      <c r="CX120" s="288"/>
      <c r="CY120" s="288"/>
      <c r="CZ120" s="288"/>
      <c r="DA120" s="288"/>
      <c r="DB120" s="288"/>
      <c r="DC120" s="288"/>
      <c r="DD120" s="288"/>
      <c r="DE120" s="288"/>
      <c r="DF120" s="288"/>
      <c r="DG120" s="288"/>
      <c r="DH120" s="288"/>
      <c r="DI120" s="288"/>
      <c r="DJ120" s="288"/>
      <c r="DK120" s="288"/>
      <c r="DL120" s="288"/>
      <c r="DM120" s="288"/>
      <c r="DN120" s="288"/>
      <c r="DO120" s="288"/>
      <c r="DP120" s="288"/>
      <c r="DQ120" s="288"/>
      <c r="DR120" s="288"/>
      <c r="DS120" s="288"/>
      <c r="DT120" s="288"/>
      <c r="DU120" s="288"/>
      <c r="DV120" s="288"/>
      <c r="DW120" s="288"/>
      <c r="DX120" s="288"/>
      <c r="DY120" s="288"/>
      <c r="DZ120" s="288"/>
      <c r="EA120" s="288"/>
      <c r="EB120" s="288"/>
      <c r="EC120" s="288"/>
      <c r="ED120" s="288"/>
      <c r="EE120" s="288"/>
      <c r="EF120" s="288"/>
      <c r="EG120" s="288"/>
      <c r="EH120" s="288"/>
      <c r="EI120" s="288"/>
      <c r="EJ120" s="288"/>
      <c r="EK120" s="288"/>
      <c r="EL120" s="288"/>
      <c r="EM120" s="288"/>
      <c r="EN120" s="288"/>
      <c r="EO120" s="288"/>
      <c r="EP120" s="288"/>
      <c r="EQ120" s="288"/>
      <c r="ER120" s="288"/>
      <c r="ES120" s="288"/>
      <c r="ET120" s="288"/>
      <c r="EU120" s="288"/>
      <c r="EV120" s="288"/>
      <c r="EW120" s="288"/>
      <c r="EX120" s="288"/>
      <c r="EY120" s="288"/>
      <c r="EZ120" s="288"/>
      <c r="FA120" s="288"/>
      <c r="FB120" s="288"/>
      <c r="FC120" s="288"/>
      <c r="FD120" s="288"/>
      <c r="FE120" s="288"/>
      <c r="FF120" s="288"/>
      <c r="FG120" s="288"/>
      <c r="FH120" s="288"/>
      <c r="FI120" s="288"/>
      <c r="FJ120" s="288"/>
      <c r="FK120" s="288"/>
      <c r="FL120" s="288"/>
      <c r="FM120" s="288"/>
      <c r="FN120" s="288"/>
      <c r="FO120" s="288"/>
      <c r="FP120" s="288"/>
      <c r="FQ120" s="288"/>
      <c r="FR120" s="288"/>
      <c r="FS120" s="288"/>
      <c r="FT120" s="288"/>
      <c r="FU120" s="288"/>
      <c r="FV120" s="288"/>
      <c r="FW120" s="288"/>
      <c r="FX120" s="288"/>
      <c r="FY120" s="288"/>
      <c r="FZ120" s="288"/>
      <c r="GA120" s="288"/>
      <c r="GB120" s="288"/>
      <c r="GC120" s="288"/>
      <c r="GD120" s="288"/>
      <c r="GE120" s="288"/>
      <c r="GF120" s="288"/>
      <c r="GG120" s="288"/>
      <c r="GH120" s="288"/>
      <c r="GI120" s="288"/>
      <c r="GJ120" s="288"/>
      <c r="GK120" s="288"/>
      <c r="GL120" s="288"/>
      <c r="GM120" s="288"/>
      <c r="GN120" s="288"/>
    </row>
    <row r="121" spans="1:196" s="285" customFormat="1" ht="77.25" customHeight="1">
      <c r="A121" s="316">
        <v>7</v>
      </c>
      <c r="B121" s="442" t="s">
        <v>18</v>
      </c>
      <c r="C121" s="288"/>
      <c r="D121" s="294"/>
      <c r="E121" s="322"/>
      <c r="F121" s="322"/>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c r="BZ121" s="288"/>
      <c r="CA121" s="288"/>
      <c r="CB121" s="288"/>
      <c r="CC121" s="288"/>
      <c r="CD121" s="288"/>
      <c r="CE121" s="288"/>
      <c r="CF121" s="288"/>
      <c r="CG121" s="288"/>
      <c r="CH121" s="288"/>
      <c r="CI121" s="288"/>
      <c r="CJ121" s="288"/>
      <c r="CK121" s="288"/>
      <c r="CL121" s="288"/>
      <c r="CM121" s="288"/>
      <c r="CN121" s="288"/>
      <c r="CO121" s="288"/>
      <c r="CP121" s="288"/>
      <c r="CQ121" s="288"/>
      <c r="CR121" s="288"/>
      <c r="CS121" s="288"/>
      <c r="CT121" s="288"/>
      <c r="CU121" s="288"/>
      <c r="CV121" s="288"/>
      <c r="CW121" s="288"/>
      <c r="CX121" s="288"/>
      <c r="CY121" s="288"/>
      <c r="CZ121" s="288"/>
      <c r="DA121" s="288"/>
      <c r="DB121" s="288"/>
      <c r="DC121" s="288"/>
      <c r="DD121" s="288"/>
      <c r="DE121" s="288"/>
      <c r="DF121" s="288"/>
      <c r="DG121" s="288"/>
      <c r="DH121" s="288"/>
      <c r="DI121" s="288"/>
      <c r="DJ121" s="288"/>
      <c r="DK121" s="288"/>
      <c r="DL121" s="288"/>
      <c r="DM121" s="288"/>
      <c r="DN121" s="288"/>
      <c r="DO121" s="288"/>
      <c r="DP121" s="288"/>
      <c r="DQ121" s="288"/>
      <c r="DR121" s="288"/>
      <c r="DS121" s="288"/>
      <c r="DT121" s="288"/>
      <c r="DU121" s="288"/>
      <c r="DV121" s="288"/>
      <c r="DW121" s="288"/>
      <c r="DX121" s="288"/>
      <c r="DY121" s="288"/>
      <c r="DZ121" s="288"/>
      <c r="EA121" s="288"/>
      <c r="EB121" s="288"/>
      <c r="EC121" s="288"/>
      <c r="ED121" s="288"/>
      <c r="EE121" s="288"/>
      <c r="EF121" s="288"/>
      <c r="EG121" s="288"/>
      <c r="EH121" s="288"/>
      <c r="EI121" s="288"/>
      <c r="EJ121" s="288"/>
      <c r="EK121" s="288"/>
      <c r="EL121" s="288"/>
      <c r="EM121" s="288"/>
      <c r="EN121" s="288"/>
      <c r="EO121" s="288"/>
      <c r="EP121" s="288"/>
      <c r="EQ121" s="288"/>
      <c r="ER121" s="288"/>
      <c r="ES121" s="288"/>
      <c r="ET121" s="288"/>
      <c r="EU121" s="288"/>
      <c r="EV121" s="288"/>
      <c r="EW121" s="288"/>
      <c r="EX121" s="288"/>
      <c r="EY121" s="288"/>
      <c r="EZ121" s="288"/>
      <c r="FA121" s="288"/>
      <c r="FB121" s="288"/>
      <c r="FC121" s="288"/>
      <c r="FD121" s="288"/>
      <c r="FE121" s="288"/>
      <c r="FF121" s="288"/>
      <c r="FG121" s="288"/>
      <c r="FH121" s="288"/>
      <c r="FI121" s="288"/>
      <c r="FJ121" s="288"/>
      <c r="FK121" s="288"/>
      <c r="FL121" s="288"/>
      <c r="FM121" s="288"/>
      <c r="FN121" s="288"/>
      <c r="FO121" s="288"/>
      <c r="FP121" s="288"/>
      <c r="FQ121" s="288"/>
      <c r="FR121" s="288"/>
      <c r="FS121" s="288"/>
      <c r="FT121" s="288"/>
      <c r="FU121" s="288"/>
      <c r="FV121" s="288"/>
      <c r="FW121" s="288"/>
      <c r="FX121" s="288"/>
      <c r="FY121" s="288"/>
      <c r="FZ121" s="288"/>
      <c r="GA121" s="288"/>
      <c r="GB121" s="288"/>
      <c r="GC121" s="288"/>
      <c r="GD121" s="288"/>
      <c r="GE121" s="288"/>
      <c r="GF121" s="288"/>
      <c r="GG121" s="288"/>
      <c r="GH121" s="288"/>
      <c r="GI121" s="288"/>
      <c r="GJ121" s="288"/>
      <c r="GK121" s="288"/>
      <c r="GL121" s="288"/>
      <c r="GM121" s="288"/>
      <c r="GN121" s="288"/>
    </row>
    <row r="122" spans="1:196" s="285" customFormat="1" ht="215.25" customHeight="1">
      <c r="A122" s="316"/>
      <c r="B122" s="442" t="s">
        <v>569</v>
      </c>
      <c r="C122" s="288"/>
      <c r="D122" s="294"/>
      <c r="E122" s="322"/>
      <c r="F122" s="322"/>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c r="CF122" s="288"/>
      <c r="CG122" s="288"/>
      <c r="CH122" s="288"/>
      <c r="CI122" s="288"/>
      <c r="CJ122" s="288"/>
      <c r="CK122" s="288"/>
      <c r="CL122" s="288"/>
      <c r="CM122" s="288"/>
      <c r="CN122" s="288"/>
      <c r="CO122" s="288"/>
      <c r="CP122" s="288"/>
      <c r="CQ122" s="288"/>
      <c r="CR122" s="288"/>
      <c r="CS122" s="288"/>
      <c r="CT122" s="288"/>
      <c r="CU122" s="288"/>
      <c r="CV122" s="288"/>
      <c r="CW122" s="288"/>
      <c r="CX122" s="288"/>
      <c r="CY122" s="288"/>
      <c r="CZ122" s="288"/>
      <c r="DA122" s="288"/>
      <c r="DB122" s="288"/>
      <c r="DC122" s="288"/>
      <c r="DD122" s="288"/>
      <c r="DE122" s="288"/>
      <c r="DF122" s="288"/>
      <c r="DG122" s="288"/>
      <c r="DH122" s="288"/>
      <c r="DI122" s="288"/>
      <c r="DJ122" s="288"/>
      <c r="DK122" s="288"/>
      <c r="DL122" s="288"/>
      <c r="DM122" s="288"/>
      <c r="DN122" s="288"/>
      <c r="DO122" s="288"/>
      <c r="DP122" s="288"/>
      <c r="DQ122" s="288"/>
      <c r="DR122" s="288"/>
      <c r="DS122" s="288"/>
      <c r="DT122" s="288"/>
      <c r="DU122" s="288"/>
      <c r="DV122" s="288"/>
      <c r="DW122" s="288"/>
      <c r="DX122" s="288"/>
      <c r="DY122" s="288"/>
      <c r="DZ122" s="288"/>
      <c r="EA122" s="288"/>
      <c r="EB122" s="288"/>
      <c r="EC122" s="288"/>
      <c r="ED122" s="288"/>
      <c r="EE122" s="288"/>
      <c r="EF122" s="288"/>
      <c r="EG122" s="288"/>
      <c r="EH122" s="288"/>
      <c r="EI122" s="288"/>
      <c r="EJ122" s="288"/>
      <c r="EK122" s="288"/>
      <c r="EL122" s="288"/>
      <c r="EM122" s="288"/>
      <c r="EN122" s="288"/>
      <c r="EO122" s="288"/>
      <c r="EP122" s="288"/>
      <c r="EQ122" s="288"/>
      <c r="ER122" s="288"/>
      <c r="ES122" s="288"/>
      <c r="ET122" s="288"/>
      <c r="EU122" s="288"/>
      <c r="EV122" s="288"/>
      <c r="EW122" s="288"/>
      <c r="EX122" s="288"/>
      <c r="EY122" s="288"/>
      <c r="EZ122" s="288"/>
      <c r="FA122" s="288"/>
      <c r="FB122" s="288"/>
      <c r="FC122" s="288"/>
      <c r="FD122" s="288"/>
      <c r="FE122" s="288"/>
      <c r="FF122" s="288"/>
      <c r="FG122" s="288"/>
      <c r="FH122" s="288"/>
      <c r="FI122" s="288"/>
      <c r="FJ122" s="288"/>
      <c r="FK122" s="288"/>
      <c r="FL122" s="288"/>
      <c r="FM122" s="288"/>
      <c r="FN122" s="288"/>
      <c r="FO122" s="288"/>
      <c r="FP122" s="288"/>
      <c r="FQ122" s="288"/>
      <c r="FR122" s="288"/>
      <c r="FS122" s="288"/>
      <c r="FT122" s="288"/>
      <c r="FU122" s="288"/>
      <c r="FV122" s="288"/>
      <c r="FW122" s="288"/>
      <c r="FX122" s="288"/>
      <c r="FY122" s="288"/>
      <c r="FZ122" s="288"/>
      <c r="GA122" s="288"/>
      <c r="GB122" s="288"/>
      <c r="GC122" s="288"/>
      <c r="GD122" s="288"/>
      <c r="GE122" s="288"/>
      <c r="GF122" s="288"/>
      <c r="GG122" s="288"/>
      <c r="GH122" s="288"/>
      <c r="GI122" s="288"/>
      <c r="GJ122" s="288"/>
      <c r="GK122" s="288"/>
      <c r="GL122" s="288"/>
      <c r="GM122" s="288"/>
      <c r="GN122" s="288"/>
    </row>
    <row r="123" spans="1:196" s="285" customFormat="1">
      <c r="A123" s="316"/>
      <c r="B123" s="443"/>
      <c r="C123" s="294" t="s">
        <v>452</v>
      </c>
      <c r="D123" s="344">
        <v>6</v>
      </c>
      <c r="E123" s="322"/>
      <c r="F123" s="292">
        <f>E123*D123</f>
        <v>0</v>
      </c>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8"/>
      <c r="CG123" s="288"/>
      <c r="CH123" s="288"/>
      <c r="CI123" s="288"/>
      <c r="CJ123" s="288"/>
      <c r="CK123" s="288"/>
      <c r="CL123" s="288"/>
      <c r="CM123" s="288"/>
      <c r="CN123" s="288"/>
      <c r="CO123" s="288"/>
      <c r="CP123" s="288"/>
      <c r="CQ123" s="288"/>
      <c r="CR123" s="288"/>
      <c r="CS123" s="288"/>
      <c r="CT123" s="288"/>
      <c r="CU123" s="288"/>
      <c r="CV123" s="288"/>
      <c r="CW123" s="288"/>
      <c r="CX123" s="288"/>
      <c r="CY123" s="288"/>
      <c r="CZ123" s="288"/>
      <c r="DA123" s="288"/>
      <c r="DB123" s="288"/>
      <c r="DC123" s="288"/>
      <c r="DD123" s="288"/>
      <c r="DE123" s="288"/>
      <c r="DF123" s="288"/>
      <c r="DG123" s="288"/>
      <c r="DH123" s="288"/>
      <c r="DI123" s="288"/>
      <c r="DJ123" s="288"/>
      <c r="DK123" s="288"/>
      <c r="DL123" s="288"/>
      <c r="DM123" s="288"/>
      <c r="DN123" s="288"/>
      <c r="DO123" s="288"/>
      <c r="DP123" s="288"/>
      <c r="DQ123" s="288"/>
      <c r="DR123" s="288"/>
      <c r="DS123" s="288"/>
      <c r="DT123" s="288"/>
      <c r="DU123" s="288"/>
      <c r="DV123" s="288"/>
      <c r="DW123" s="288"/>
      <c r="DX123" s="288"/>
      <c r="DY123" s="288"/>
      <c r="DZ123" s="288"/>
      <c r="EA123" s="288"/>
      <c r="EB123" s="288"/>
      <c r="EC123" s="288"/>
      <c r="ED123" s="288"/>
      <c r="EE123" s="288"/>
      <c r="EF123" s="288"/>
      <c r="EG123" s="288"/>
      <c r="EH123" s="288"/>
      <c r="EI123" s="288"/>
      <c r="EJ123" s="288"/>
      <c r="EK123" s="288"/>
      <c r="EL123" s="288"/>
      <c r="EM123" s="288"/>
      <c r="EN123" s="288"/>
      <c r="EO123" s="288"/>
      <c r="EP123" s="288"/>
      <c r="EQ123" s="288"/>
      <c r="ER123" s="288"/>
      <c r="ES123" s="288"/>
      <c r="ET123" s="288"/>
      <c r="EU123" s="288"/>
      <c r="EV123" s="288"/>
      <c r="EW123" s="288"/>
      <c r="EX123" s="288"/>
      <c r="EY123" s="288"/>
      <c r="EZ123" s="288"/>
      <c r="FA123" s="288"/>
      <c r="FB123" s="288"/>
      <c r="FC123" s="288"/>
      <c r="FD123" s="288"/>
      <c r="FE123" s="288"/>
      <c r="FF123" s="288"/>
      <c r="FG123" s="288"/>
      <c r="FH123" s="288"/>
      <c r="FI123" s="288"/>
      <c r="FJ123" s="288"/>
      <c r="FK123" s="288"/>
      <c r="FL123" s="288"/>
      <c r="FM123" s="288"/>
      <c r="FN123" s="288"/>
      <c r="FO123" s="288"/>
      <c r="FP123" s="288"/>
      <c r="FQ123" s="288"/>
      <c r="FR123" s="288"/>
      <c r="FS123" s="288"/>
      <c r="FT123" s="288"/>
      <c r="FU123" s="288"/>
      <c r="FV123" s="288"/>
      <c r="FW123" s="288"/>
      <c r="FX123" s="288"/>
      <c r="FY123" s="288"/>
      <c r="FZ123" s="288"/>
      <c r="GA123" s="288"/>
      <c r="GB123" s="288"/>
      <c r="GC123" s="288"/>
      <c r="GD123" s="288"/>
      <c r="GE123" s="288"/>
      <c r="GF123" s="288"/>
      <c r="GG123" s="288"/>
      <c r="GH123" s="288"/>
      <c r="GI123" s="288"/>
      <c r="GJ123" s="288"/>
      <c r="GK123" s="288"/>
      <c r="GL123" s="288"/>
      <c r="GM123" s="288"/>
      <c r="GN123" s="288"/>
    </row>
    <row r="124" spans="1:196">
      <c r="A124" s="18"/>
      <c r="B124" s="435"/>
      <c r="C124" s="13"/>
      <c r="D124" s="269"/>
      <c r="E124" s="16"/>
      <c r="F124" s="16"/>
    </row>
    <row r="125" spans="1:196">
      <c r="A125" s="118" t="s">
        <v>76</v>
      </c>
      <c r="B125" s="448" t="s">
        <v>147</v>
      </c>
      <c r="C125" s="116" t="s">
        <v>453</v>
      </c>
      <c r="D125" s="273"/>
      <c r="E125" s="116"/>
      <c r="F125" s="117">
        <f>SUM(F99:F123)</f>
        <v>0</v>
      </c>
    </row>
    <row r="126" spans="1:196">
      <c r="A126" s="9"/>
      <c r="B126" s="450"/>
      <c r="C126" s="22"/>
      <c r="D126" s="272"/>
      <c r="E126" s="11"/>
      <c r="F126" s="8"/>
    </row>
    <row r="127" spans="1:196">
      <c r="A127" s="9"/>
      <c r="B127" s="450"/>
      <c r="C127" s="22"/>
      <c r="D127" s="272"/>
      <c r="E127" s="11"/>
      <c r="F127" s="8"/>
    </row>
    <row r="128" spans="1:196">
      <c r="A128" s="118" t="s">
        <v>77</v>
      </c>
      <c r="B128" s="436" t="s">
        <v>214</v>
      </c>
      <c r="C128" s="119"/>
      <c r="D128" s="275"/>
      <c r="E128" s="120"/>
      <c r="F128" s="121"/>
    </row>
    <row r="129" spans="1:196">
      <c r="A129" s="303"/>
      <c r="B129" s="451"/>
      <c r="C129" s="294"/>
      <c r="D129" s="319"/>
      <c r="E129" s="320"/>
      <c r="F129" s="292"/>
    </row>
    <row r="130" spans="1:196" s="285" customFormat="1" ht="81" customHeight="1">
      <c r="A130" s="302">
        <v>1</v>
      </c>
      <c r="B130" s="440" t="s">
        <v>406</v>
      </c>
      <c r="C130" s="294"/>
      <c r="D130" s="305"/>
      <c r="E130" s="320"/>
      <c r="F130" s="292"/>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c r="CF130" s="288"/>
      <c r="CG130" s="288"/>
      <c r="CH130" s="288"/>
      <c r="CI130" s="288"/>
      <c r="CJ130" s="288"/>
      <c r="CK130" s="288"/>
      <c r="CL130" s="288"/>
      <c r="CM130" s="288"/>
      <c r="CN130" s="288"/>
      <c r="CO130" s="288"/>
      <c r="CP130" s="288"/>
      <c r="CQ130" s="288"/>
      <c r="CR130" s="288"/>
      <c r="CS130" s="288"/>
      <c r="CT130" s="288"/>
      <c r="CU130" s="288"/>
      <c r="CV130" s="288"/>
      <c r="CW130" s="288"/>
      <c r="CX130" s="288"/>
      <c r="CY130" s="288"/>
      <c r="CZ130" s="288"/>
      <c r="DA130" s="288"/>
      <c r="DB130" s="288"/>
      <c r="DC130" s="288"/>
      <c r="DD130" s="288"/>
      <c r="DE130" s="288"/>
      <c r="DF130" s="288"/>
      <c r="DG130" s="288"/>
      <c r="DH130" s="288"/>
      <c r="DI130" s="288"/>
      <c r="DJ130" s="288"/>
      <c r="DK130" s="288"/>
      <c r="DL130" s="288"/>
      <c r="DM130" s="288"/>
      <c r="DN130" s="288"/>
      <c r="DO130" s="288"/>
      <c r="DP130" s="288"/>
      <c r="DQ130" s="288"/>
      <c r="DR130" s="288"/>
      <c r="DS130" s="288"/>
      <c r="DT130" s="288"/>
      <c r="DU130" s="288"/>
      <c r="DV130" s="288"/>
      <c r="DW130" s="288"/>
      <c r="DX130" s="288"/>
      <c r="DY130" s="288"/>
      <c r="DZ130" s="288"/>
      <c r="EA130" s="288"/>
      <c r="EB130" s="288"/>
      <c r="EC130" s="288"/>
      <c r="ED130" s="288"/>
      <c r="EE130" s="288"/>
      <c r="EF130" s="288"/>
      <c r="EG130" s="288"/>
      <c r="EH130" s="288"/>
      <c r="EI130" s="288"/>
      <c r="EJ130" s="288"/>
      <c r="EK130" s="288"/>
      <c r="EL130" s="288"/>
      <c r="EM130" s="288"/>
      <c r="EN130" s="288"/>
      <c r="EO130" s="288"/>
      <c r="EP130" s="288"/>
      <c r="EQ130" s="288"/>
      <c r="ER130" s="288"/>
      <c r="ES130" s="288"/>
      <c r="ET130" s="288"/>
      <c r="EU130" s="288"/>
      <c r="EV130" s="288"/>
      <c r="EW130" s="288"/>
      <c r="EX130" s="288"/>
      <c r="EY130" s="288"/>
      <c r="EZ130" s="288"/>
      <c r="FA130" s="288"/>
      <c r="FB130" s="288"/>
      <c r="FC130" s="288"/>
      <c r="FD130" s="288"/>
      <c r="FE130" s="288"/>
      <c r="FF130" s="288"/>
      <c r="FG130" s="288"/>
      <c r="FH130" s="288"/>
      <c r="FI130" s="288"/>
      <c r="FJ130" s="288"/>
      <c r="FK130" s="288"/>
      <c r="FL130" s="288"/>
      <c r="FM130" s="288"/>
      <c r="FN130" s="288"/>
      <c r="FO130" s="288"/>
      <c r="FP130" s="288"/>
      <c r="FQ130" s="288"/>
      <c r="FR130" s="288"/>
      <c r="FS130" s="288"/>
      <c r="FT130" s="288"/>
      <c r="FU130" s="288"/>
      <c r="FV130" s="288"/>
      <c r="FW130" s="288"/>
      <c r="FX130" s="288"/>
      <c r="FY130" s="288"/>
      <c r="FZ130" s="288"/>
      <c r="GA130" s="288"/>
      <c r="GB130" s="288"/>
      <c r="GC130" s="288"/>
      <c r="GD130" s="288"/>
      <c r="GE130" s="288"/>
      <c r="GF130" s="288"/>
      <c r="GG130" s="288"/>
      <c r="GH130" s="288"/>
      <c r="GI130" s="288"/>
      <c r="GJ130" s="288"/>
      <c r="GK130" s="288"/>
      <c r="GL130" s="288"/>
      <c r="GM130" s="288"/>
      <c r="GN130" s="288"/>
    </row>
    <row r="131" spans="1:196" s="287" customFormat="1" ht="76.5">
      <c r="A131" s="323"/>
      <c r="B131" s="452" t="s">
        <v>568</v>
      </c>
      <c r="C131" s="324"/>
      <c r="D131" s="324"/>
      <c r="E131" s="325"/>
      <c r="F131" s="289" t="str">
        <f>IF(((D131*E131)&gt;0),(D131*E131),"")</f>
        <v/>
      </c>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c r="DH131" s="96"/>
      <c r="DI131" s="96"/>
      <c r="DJ131" s="96"/>
      <c r="DK131" s="96"/>
      <c r="DL131" s="96"/>
      <c r="DM131" s="96"/>
      <c r="DN131" s="96"/>
      <c r="DO131" s="96"/>
      <c r="DP131" s="96"/>
      <c r="DQ131" s="96"/>
      <c r="DR131" s="96"/>
      <c r="DS131" s="96"/>
      <c r="DT131" s="96"/>
      <c r="DU131" s="96"/>
      <c r="DV131" s="96"/>
      <c r="DW131" s="96"/>
      <c r="DX131" s="96"/>
      <c r="DY131" s="96"/>
      <c r="DZ131" s="96"/>
      <c r="EA131" s="96"/>
      <c r="EB131" s="96"/>
      <c r="EC131" s="96"/>
      <c r="ED131" s="96"/>
      <c r="EE131" s="96"/>
      <c r="EF131" s="96"/>
      <c r="EG131" s="96"/>
      <c r="EH131" s="96"/>
      <c r="EI131" s="96"/>
      <c r="EJ131" s="96"/>
      <c r="EK131" s="96"/>
      <c r="EL131" s="96"/>
      <c r="EM131" s="96"/>
      <c r="EN131" s="96"/>
      <c r="EO131" s="96"/>
      <c r="EP131" s="96"/>
      <c r="EQ131" s="96"/>
      <c r="ER131" s="96"/>
      <c r="ES131" s="96"/>
      <c r="ET131" s="96"/>
      <c r="EU131" s="96"/>
      <c r="EV131" s="96"/>
      <c r="EW131" s="96"/>
      <c r="EX131" s="96"/>
      <c r="EY131" s="96"/>
      <c r="EZ131" s="96"/>
      <c r="FA131" s="96"/>
      <c r="FB131" s="96"/>
      <c r="FC131" s="96"/>
      <c r="FD131" s="96"/>
      <c r="FE131" s="96"/>
      <c r="FF131" s="96"/>
      <c r="FG131" s="96"/>
      <c r="FH131" s="96"/>
      <c r="FI131" s="96"/>
      <c r="FJ131" s="96"/>
      <c r="FK131" s="96"/>
      <c r="FL131" s="96"/>
      <c r="FM131" s="96"/>
      <c r="FN131" s="96"/>
      <c r="FO131" s="96"/>
      <c r="FP131" s="96"/>
      <c r="FQ131" s="96"/>
      <c r="FR131" s="96"/>
      <c r="FS131" s="96"/>
      <c r="FT131" s="96"/>
      <c r="FU131" s="96"/>
      <c r="FV131" s="96"/>
      <c r="FW131" s="96"/>
      <c r="FX131" s="96"/>
      <c r="FY131" s="96"/>
      <c r="FZ131" s="96"/>
      <c r="GA131" s="96"/>
      <c r="GB131" s="96"/>
      <c r="GC131" s="96"/>
      <c r="GD131" s="96"/>
      <c r="GE131" s="96"/>
      <c r="GF131" s="96"/>
      <c r="GG131" s="96"/>
      <c r="GH131" s="96"/>
      <c r="GI131" s="96"/>
      <c r="GJ131" s="96"/>
      <c r="GK131" s="96"/>
      <c r="GL131" s="96"/>
      <c r="GM131" s="96"/>
      <c r="GN131" s="96"/>
    </row>
    <row r="132" spans="1:196" s="285" customFormat="1">
      <c r="A132" s="303"/>
      <c r="B132" s="451"/>
      <c r="C132" s="294" t="s">
        <v>202</v>
      </c>
      <c r="D132" s="305">
        <v>15</v>
      </c>
      <c r="E132" s="295"/>
      <c r="F132" s="292" t="str">
        <f>IF(D132*E132&lt;&gt;0,D132*E132,"")</f>
        <v/>
      </c>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c r="CF132" s="288"/>
      <c r="CG132" s="288"/>
      <c r="CH132" s="288"/>
      <c r="CI132" s="288"/>
      <c r="CJ132" s="288"/>
      <c r="CK132" s="288"/>
      <c r="CL132" s="288"/>
      <c r="CM132" s="288"/>
      <c r="CN132" s="288"/>
      <c r="CO132" s="288"/>
      <c r="CP132" s="288"/>
      <c r="CQ132" s="288"/>
      <c r="CR132" s="288"/>
      <c r="CS132" s="288"/>
      <c r="CT132" s="288"/>
      <c r="CU132" s="288"/>
      <c r="CV132" s="288"/>
      <c r="CW132" s="288"/>
      <c r="CX132" s="288"/>
      <c r="CY132" s="288"/>
      <c r="CZ132" s="288"/>
      <c r="DA132" s="288"/>
      <c r="DB132" s="288"/>
      <c r="DC132" s="288"/>
      <c r="DD132" s="288"/>
      <c r="DE132" s="288"/>
      <c r="DF132" s="288"/>
      <c r="DG132" s="288"/>
      <c r="DH132" s="288"/>
      <c r="DI132" s="288"/>
      <c r="DJ132" s="288"/>
      <c r="DK132" s="288"/>
      <c r="DL132" s="288"/>
      <c r="DM132" s="288"/>
      <c r="DN132" s="288"/>
      <c r="DO132" s="288"/>
      <c r="DP132" s="288"/>
      <c r="DQ132" s="288"/>
      <c r="DR132" s="288"/>
      <c r="DS132" s="288"/>
      <c r="DT132" s="288"/>
      <c r="DU132" s="288"/>
      <c r="DV132" s="288"/>
      <c r="DW132" s="288"/>
      <c r="DX132" s="288"/>
      <c r="DY132" s="288"/>
      <c r="DZ132" s="288"/>
      <c r="EA132" s="288"/>
      <c r="EB132" s="288"/>
      <c r="EC132" s="288"/>
      <c r="ED132" s="288"/>
      <c r="EE132" s="288"/>
      <c r="EF132" s="288"/>
      <c r="EG132" s="288"/>
      <c r="EH132" s="288"/>
      <c r="EI132" s="288"/>
      <c r="EJ132" s="288"/>
      <c r="EK132" s="288"/>
      <c r="EL132" s="288"/>
      <c r="EM132" s="288"/>
      <c r="EN132" s="288"/>
      <c r="EO132" s="288"/>
      <c r="EP132" s="288"/>
      <c r="EQ132" s="288"/>
      <c r="ER132" s="288"/>
      <c r="ES132" s="288"/>
      <c r="ET132" s="288"/>
      <c r="EU132" s="288"/>
      <c r="EV132" s="288"/>
      <c r="EW132" s="288"/>
      <c r="EX132" s="288"/>
      <c r="EY132" s="288"/>
      <c r="EZ132" s="288"/>
      <c r="FA132" s="288"/>
      <c r="FB132" s="288"/>
      <c r="FC132" s="288"/>
      <c r="FD132" s="288"/>
      <c r="FE132" s="288"/>
      <c r="FF132" s="288"/>
      <c r="FG132" s="288"/>
      <c r="FH132" s="288"/>
      <c r="FI132" s="288"/>
      <c r="FJ132" s="288"/>
      <c r="FK132" s="288"/>
      <c r="FL132" s="288"/>
      <c r="FM132" s="288"/>
      <c r="FN132" s="288"/>
      <c r="FO132" s="288"/>
      <c r="FP132" s="288"/>
      <c r="FQ132" s="288"/>
      <c r="FR132" s="288"/>
      <c r="FS132" s="288"/>
      <c r="FT132" s="288"/>
      <c r="FU132" s="288"/>
      <c r="FV132" s="288"/>
      <c r="FW132" s="288"/>
      <c r="FX132" s="288"/>
      <c r="FY132" s="288"/>
      <c r="FZ132" s="288"/>
      <c r="GA132" s="288"/>
      <c r="GB132" s="288"/>
      <c r="GC132" s="288"/>
      <c r="GD132" s="288"/>
      <c r="GE132" s="288"/>
      <c r="GF132" s="288"/>
      <c r="GG132" s="288"/>
      <c r="GH132" s="288"/>
      <c r="GI132" s="288"/>
      <c r="GJ132" s="288"/>
      <c r="GK132" s="288"/>
      <c r="GL132" s="288"/>
      <c r="GM132" s="288"/>
      <c r="GN132" s="288"/>
    </row>
    <row r="133" spans="1:196" s="285" customFormat="1">
      <c r="A133" s="303"/>
      <c r="B133" s="451"/>
      <c r="C133" s="294"/>
      <c r="D133" s="305"/>
      <c r="E133" s="306"/>
      <c r="F133" s="292"/>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c r="CF133" s="288"/>
      <c r="CG133" s="288"/>
      <c r="CH133" s="288"/>
      <c r="CI133" s="288"/>
      <c r="CJ133" s="288"/>
      <c r="CK133" s="288"/>
      <c r="CL133" s="288"/>
      <c r="CM133" s="288"/>
      <c r="CN133" s="288"/>
      <c r="CO133" s="288"/>
      <c r="CP133" s="288"/>
      <c r="CQ133" s="288"/>
      <c r="CR133" s="288"/>
      <c r="CS133" s="288"/>
      <c r="CT133" s="288"/>
      <c r="CU133" s="288"/>
      <c r="CV133" s="288"/>
      <c r="CW133" s="288"/>
      <c r="CX133" s="288"/>
      <c r="CY133" s="288"/>
      <c r="CZ133" s="288"/>
      <c r="DA133" s="288"/>
      <c r="DB133" s="288"/>
      <c r="DC133" s="288"/>
      <c r="DD133" s="288"/>
      <c r="DE133" s="288"/>
      <c r="DF133" s="288"/>
      <c r="DG133" s="288"/>
      <c r="DH133" s="288"/>
      <c r="DI133" s="288"/>
      <c r="DJ133" s="288"/>
      <c r="DK133" s="288"/>
      <c r="DL133" s="288"/>
      <c r="DM133" s="288"/>
      <c r="DN133" s="288"/>
      <c r="DO133" s="288"/>
      <c r="DP133" s="288"/>
      <c r="DQ133" s="288"/>
      <c r="DR133" s="288"/>
      <c r="DS133" s="288"/>
      <c r="DT133" s="288"/>
      <c r="DU133" s="288"/>
      <c r="DV133" s="288"/>
      <c r="DW133" s="288"/>
      <c r="DX133" s="288"/>
      <c r="DY133" s="288"/>
      <c r="DZ133" s="288"/>
      <c r="EA133" s="288"/>
      <c r="EB133" s="288"/>
      <c r="EC133" s="288"/>
      <c r="ED133" s="288"/>
      <c r="EE133" s="288"/>
      <c r="EF133" s="288"/>
      <c r="EG133" s="288"/>
      <c r="EH133" s="288"/>
      <c r="EI133" s="288"/>
      <c r="EJ133" s="288"/>
      <c r="EK133" s="288"/>
      <c r="EL133" s="288"/>
      <c r="EM133" s="288"/>
      <c r="EN133" s="288"/>
      <c r="EO133" s="288"/>
      <c r="EP133" s="288"/>
      <c r="EQ133" s="288"/>
      <c r="ER133" s="288"/>
      <c r="ES133" s="288"/>
      <c r="ET133" s="288"/>
      <c r="EU133" s="288"/>
      <c r="EV133" s="288"/>
      <c r="EW133" s="288"/>
      <c r="EX133" s="288"/>
      <c r="EY133" s="288"/>
      <c r="EZ133" s="288"/>
      <c r="FA133" s="288"/>
      <c r="FB133" s="288"/>
      <c r="FC133" s="288"/>
      <c r="FD133" s="288"/>
      <c r="FE133" s="288"/>
      <c r="FF133" s="288"/>
      <c r="FG133" s="288"/>
      <c r="FH133" s="288"/>
      <c r="FI133" s="288"/>
      <c r="FJ133" s="288"/>
      <c r="FK133" s="288"/>
      <c r="FL133" s="288"/>
      <c r="FM133" s="288"/>
      <c r="FN133" s="288"/>
      <c r="FO133" s="288"/>
      <c r="FP133" s="288"/>
      <c r="FQ133" s="288"/>
      <c r="FR133" s="288"/>
      <c r="FS133" s="288"/>
      <c r="FT133" s="288"/>
      <c r="FU133" s="288"/>
      <c r="FV133" s="288"/>
      <c r="FW133" s="288"/>
      <c r="FX133" s="288"/>
      <c r="FY133" s="288"/>
      <c r="FZ133" s="288"/>
      <c r="GA133" s="288"/>
      <c r="GB133" s="288"/>
      <c r="GC133" s="288"/>
      <c r="GD133" s="288"/>
      <c r="GE133" s="288"/>
      <c r="GF133" s="288"/>
      <c r="GG133" s="288"/>
      <c r="GH133" s="288"/>
      <c r="GI133" s="288"/>
      <c r="GJ133" s="288"/>
      <c r="GK133" s="288"/>
      <c r="GL133" s="288"/>
      <c r="GM133" s="288"/>
      <c r="GN133" s="288"/>
    </row>
    <row r="134" spans="1:196" s="285" customFormat="1" ht="89.25">
      <c r="A134" s="302">
        <v>2</v>
      </c>
      <c r="B134" s="440" t="s">
        <v>537</v>
      </c>
      <c r="C134" s="294"/>
      <c r="D134" s="305"/>
      <c r="E134" s="320"/>
      <c r="F134" s="292"/>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c r="CF134" s="288"/>
      <c r="CG134" s="288"/>
      <c r="CH134" s="288"/>
      <c r="CI134" s="288"/>
      <c r="CJ134" s="288"/>
      <c r="CK134" s="288"/>
      <c r="CL134" s="288"/>
      <c r="CM134" s="288"/>
      <c r="CN134" s="288"/>
      <c r="CO134" s="288"/>
      <c r="CP134" s="288"/>
      <c r="CQ134" s="288"/>
      <c r="CR134" s="288"/>
      <c r="CS134" s="288"/>
      <c r="CT134" s="288"/>
      <c r="CU134" s="288"/>
      <c r="CV134" s="288"/>
      <c r="CW134" s="288"/>
      <c r="CX134" s="288"/>
      <c r="CY134" s="288"/>
      <c r="CZ134" s="288"/>
      <c r="DA134" s="288"/>
      <c r="DB134" s="288"/>
      <c r="DC134" s="288"/>
      <c r="DD134" s="288"/>
      <c r="DE134" s="288"/>
      <c r="DF134" s="288"/>
      <c r="DG134" s="288"/>
      <c r="DH134" s="288"/>
      <c r="DI134" s="288"/>
      <c r="DJ134" s="288"/>
      <c r="DK134" s="288"/>
      <c r="DL134" s="288"/>
      <c r="DM134" s="288"/>
      <c r="DN134" s="288"/>
      <c r="DO134" s="288"/>
      <c r="DP134" s="288"/>
      <c r="DQ134" s="288"/>
      <c r="DR134" s="288"/>
      <c r="DS134" s="288"/>
      <c r="DT134" s="288"/>
      <c r="DU134" s="288"/>
      <c r="DV134" s="288"/>
      <c r="DW134" s="288"/>
      <c r="DX134" s="288"/>
      <c r="DY134" s="288"/>
      <c r="DZ134" s="288"/>
      <c r="EA134" s="288"/>
      <c r="EB134" s="288"/>
      <c r="EC134" s="288"/>
      <c r="ED134" s="288"/>
      <c r="EE134" s="288"/>
      <c r="EF134" s="288"/>
      <c r="EG134" s="288"/>
      <c r="EH134" s="288"/>
      <c r="EI134" s="288"/>
      <c r="EJ134" s="288"/>
      <c r="EK134" s="288"/>
      <c r="EL134" s="288"/>
      <c r="EM134" s="288"/>
      <c r="EN134" s="288"/>
      <c r="EO134" s="288"/>
      <c r="EP134" s="288"/>
      <c r="EQ134" s="288"/>
      <c r="ER134" s="288"/>
      <c r="ES134" s="288"/>
      <c r="ET134" s="288"/>
      <c r="EU134" s="288"/>
      <c r="EV134" s="288"/>
      <c r="EW134" s="288"/>
      <c r="EX134" s="288"/>
      <c r="EY134" s="288"/>
      <c r="EZ134" s="288"/>
      <c r="FA134" s="288"/>
      <c r="FB134" s="288"/>
      <c r="FC134" s="288"/>
      <c r="FD134" s="288"/>
      <c r="FE134" s="288"/>
      <c r="FF134" s="288"/>
      <c r="FG134" s="288"/>
      <c r="FH134" s="288"/>
      <c r="FI134" s="288"/>
      <c r="FJ134" s="288"/>
      <c r="FK134" s="288"/>
      <c r="FL134" s="288"/>
      <c r="FM134" s="288"/>
      <c r="FN134" s="288"/>
      <c r="FO134" s="288"/>
      <c r="FP134" s="288"/>
      <c r="FQ134" s="288"/>
      <c r="FR134" s="288"/>
      <c r="FS134" s="288"/>
      <c r="FT134" s="288"/>
      <c r="FU134" s="288"/>
      <c r="FV134" s="288"/>
      <c r="FW134" s="288"/>
      <c r="FX134" s="288"/>
      <c r="FY134" s="288"/>
      <c r="FZ134" s="288"/>
      <c r="GA134" s="288"/>
      <c r="GB134" s="288"/>
      <c r="GC134" s="288"/>
      <c r="GD134" s="288"/>
      <c r="GE134" s="288"/>
      <c r="GF134" s="288"/>
      <c r="GG134" s="288"/>
      <c r="GH134" s="288"/>
      <c r="GI134" s="288"/>
      <c r="GJ134" s="288"/>
      <c r="GK134" s="288"/>
      <c r="GL134" s="288"/>
      <c r="GM134" s="288"/>
      <c r="GN134" s="288"/>
    </row>
    <row r="135" spans="1:196" s="285" customFormat="1">
      <c r="A135" s="303"/>
      <c r="B135" s="451"/>
      <c r="C135" s="294" t="s">
        <v>202</v>
      </c>
      <c r="D135" s="305">
        <v>3</v>
      </c>
      <c r="E135" s="295"/>
      <c r="F135" s="292" t="str">
        <f>IF(D135*E135&lt;&gt;0,D135*E135,"")</f>
        <v/>
      </c>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c r="EA135" s="288"/>
      <c r="EB135" s="288"/>
      <c r="EC135" s="288"/>
      <c r="ED135" s="288"/>
      <c r="EE135" s="288"/>
      <c r="EF135" s="288"/>
      <c r="EG135" s="288"/>
      <c r="EH135" s="288"/>
      <c r="EI135" s="288"/>
      <c r="EJ135" s="288"/>
      <c r="EK135" s="288"/>
      <c r="EL135" s="288"/>
      <c r="EM135" s="288"/>
      <c r="EN135" s="288"/>
      <c r="EO135" s="288"/>
      <c r="EP135" s="288"/>
      <c r="EQ135" s="288"/>
      <c r="ER135" s="288"/>
      <c r="ES135" s="288"/>
      <c r="ET135" s="288"/>
      <c r="EU135" s="288"/>
      <c r="EV135" s="288"/>
      <c r="EW135" s="288"/>
      <c r="EX135" s="288"/>
      <c r="EY135" s="288"/>
      <c r="EZ135" s="288"/>
      <c r="FA135" s="288"/>
      <c r="FB135" s="288"/>
      <c r="FC135" s="288"/>
      <c r="FD135" s="288"/>
      <c r="FE135" s="288"/>
      <c r="FF135" s="288"/>
      <c r="FG135" s="288"/>
      <c r="FH135" s="288"/>
      <c r="FI135" s="288"/>
      <c r="FJ135" s="288"/>
      <c r="FK135" s="288"/>
      <c r="FL135" s="288"/>
      <c r="FM135" s="288"/>
      <c r="FN135" s="288"/>
      <c r="FO135" s="288"/>
      <c r="FP135" s="288"/>
      <c r="FQ135" s="288"/>
      <c r="FR135" s="288"/>
      <c r="FS135" s="288"/>
      <c r="FT135" s="288"/>
      <c r="FU135" s="288"/>
      <c r="FV135" s="288"/>
      <c r="FW135" s="288"/>
      <c r="FX135" s="288"/>
      <c r="FY135" s="288"/>
      <c r="FZ135" s="288"/>
      <c r="GA135" s="288"/>
      <c r="GB135" s="288"/>
      <c r="GC135" s="288"/>
      <c r="GD135" s="288"/>
      <c r="GE135" s="288"/>
      <c r="GF135" s="288"/>
      <c r="GG135" s="288"/>
      <c r="GH135" s="288"/>
      <c r="GI135" s="288"/>
      <c r="GJ135" s="288"/>
      <c r="GK135" s="288"/>
      <c r="GL135" s="288"/>
      <c r="GM135" s="288"/>
      <c r="GN135" s="288"/>
    </row>
    <row r="136" spans="1:196" s="285" customFormat="1">
      <c r="A136" s="303"/>
      <c r="B136" s="451"/>
      <c r="C136" s="294"/>
      <c r="D136" s="305"/>
      <c r="E136" s="306"/>
      <c r="F136" s="292"/>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c r="CF136" s="288"/>
      <c r="CG136" s="288"/>
      <c r="CH136" s="288"/>
      <c r="CI136" s="288"/>
      <c r="CJ136" s="288"/>
      <c r="CK136" s="288"/>
      <c r="CL136" s="288"/>
      <c r="CM136" s="288"/>
      <c r="CN136" s="288"/>
      <c r="CO136" s="288"/>
      <c r="CP136" s="288"/>
      <c r="CQ136" s="288"/>
      <c r="CR136" s="288"/>
      <c r="CS136" s="288"/>
      <c r="CT136" s="288"/>
      <c r="CU136" s="288"/>
      <c r="CV136" s="288"/>
      <c r="CW136" s="288"/>
      <c r="CX136" s="288"/>
      <c r="CY136" s="288"/>
      <c r="CZ136" s="288"/>
      <c r="DA136" s="288"/>
      <c r="DB136" s="288"/>
      <c r="DC136" s="288"/>
      <c r="DD136" s="288"/>
      <c r="DE136" s="288"/>
      <c r="DF136" s="288"/>
      <c r="DG136" s="288"/>
      <c r="DH136" s="288"/>
      <c r="DI136" s="288"/>
      <c r="DJ136" s="288"/>
      <c r="DK136" s="288"/>
      <c r="DL136" s="288"/>
      <c r="DM136" s="288"/>
      <c r="DN136" s="288"/>
      <c r="DO136" s="288"/>
      <c r="DP136" s="288"/>
      <c r="DQ136" s="288"/>
      <c r="DR136" s="288"/>
      <c r="DS136" s="288"/>
      <c r="DT136" s="288"/>
      <c r="DU136" s="288"/>
      <c r="DV136" s="288"/>
      <c r="DW136" s="288"/>
      <c r="DX136" s="288"/>
      <c r="DY136" s="288"/>
      <c r="DZ136" s="288"/>
      <c r="EA136" s="288"/>
      <c r="EB136" s="288"/>
      <c r="EC136" s="288"/>
      <c r="ED136" s="288"/>
      <c r="EE136" s="288"/>
      <c r="EF136" s="288"/>
      <c r="EG136" s="288"/>
      <c r="EH136" s="288"/>
      <c r="EI136" s="288"/>
      <c r="EJ136" s="288"/>
      <c r="EK136" s="288"/>
      <c r="EL136" s="288"/>
      <c r="EM136" s="288"/>
      <c r="EN136" s="288"/>
      <c r="EO136" s="288"/>
      <c r="EP136" s="288"/>
      <c r="EQ136" s="288"/>
      <c r="ER136" s="288"/>
      <c r="ES136" s="288"/>
      <c r="ET136" s="288"/>
      <c r="EU136" s="288"/>
      <c r="EV136" s="288"/>
      <c r="EW136" s="288"/>
      <c r="EX136" s="288"/>
      <c r="EY136" s="288"/>
      <c r="EZ136" s="288"/>
      <c r="FA136" s="288"/>
      <c r="FB136" s="288"/>
      <c r="FC136" s="288"/>
      <c r="FD136" s="288"/>
      <c r="FE136" s="288"/>
      <c r="FF136" s="288"/>
      <c r="FG136" s="288"/>
      <c r="FH136" s="288"/>
      <c r="FI136" s="288"/>
      <c r="FJ136" s="288"/>
      <c r="FK136" s="288"/>
      <c r="FL136" s="288"/>
      <c r="FM136" s="288"/>
      <c r="FN136" s="288"/>
      <c r="FO136" s="288"/>
      <c r="FP136" s="288"/>
      <c r="FQ136" s="288"/>
      <c r="FR136" s="288"/>
      <c r="FS136" s="288"/>
      <c r="FT136" s="288"/>
      <c r="FU136" s="288"/>
      <c r="FV136" s="288"/>
      <c r="FW136" s="288"/>
      <c r="FX136" s="288"/>
      <c r="FY136" s="288"/>
      <c r="FZ136" s="288"/>
      <c r="GA136" s="288"/>
      <c r="GB136" s="288"/>
      <c r="GC136" s="288"/>
      <c r="GD136" s="288"/>
      <c r="GE136" s="288"/>
      <c r="GF136" s="288"/>
      <c r="GG136" s="288"/>
      <c r="GH136" s="288"/>
      <c r="GI136" s="288"/>
      <c r="GJ136" s="288"/>
      <c r="GK136" s="288"/>
      <c r="GL136" s="288"/>
      <c r="GM136" s="288"/>
      <c r="GN136" s="288"/>
    </row>
    <row r="137" spans="1:196" s="285" customFormat="1" ht="170.25" customHeight="1">
      <c r="A137" s="302">
        <v>3</v>
      </c>
      <c r="B137" s="440" t="s">
        <v>533</v>
      </c>
      <c r="C137" s="294"/>
      <c r="D137" s="305"/>
      <c r="E137" s="320"/>
      <c r="F137" s="292"/>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c r="BZ137" s="288"/>
      <c r="CA137" s="288"/>
      <c r="CB137" s="288"/>
      <c r="CC137" s="288"/>
      <c r="CD137" s="288"/>
      <c r="CE137" s="288"/>
      <c r="CF137" s="288"/>
      <c r="CG137" s="288"/>
      <c r="CH137" s="288"/>
      <c r="CI137" s="288"/>
      <c r="CJ137" s="288"/>
      <c r="CK137" s="288"/>
      <c r="CL137" s="288"/>
      <c r="CM137" s="288"/>
      <c r="CN137" s="288"/>
      <c r="CO137" s="288"/>
      <c r="CP137" s="288"/>
      <c r="CQ137" s="288"/>
      <c r="CR137" s="288"/>
      <c r="CS137" s="288"/>
      <c r="CT137" s="288"/>
      <c r="CU137" s="288"/>
      <c r="CV137" s="288"/>
      <c r="CW137" s="288"/>
      <c r="CX137" s="288"/>
      <c r="CY137" s="288"/>
      <c r="CZ137" s="288"/>
      <c r="DA137" s="288"/>
      <c r="DB137" s="288"/>
      <c r="DC137" s="288"/>
      <c r="DD137" s="288"/>
      <c r="DE137" s="288"/>
      <c r="DF137" s="288"/>
      <c r="DG137" s="288"/>
      <c r="DH137" s="288"/>
      <c r="DI137" s="288"/>
      <c r="DJ137" s="288"/>
      <c r="DK137" s="288"/>
      <c r="DL137" s="288"/>
      <c r="DM137" s="288"/>
      <c r="DN137" s="288"/>
      <c r="DO137" s="288"/>
      <c r="DP137" s="288"/>
      <c r="DQ137" s="288"/>
      <c r="DR137" s="288"/>
      <c r="DS137" s="288"/>
      <c r="DT137" s="288"/>
      <c r="DU137" s="288"/>
      <c r="DV137" s="288"/>
      <c r="DW137" s="288"/>
      <c r="DX137" s="288"/>
      <c r="DY137" s="288"/>
      <c r="DZ137" s="288"/>
      <c r="EA137" s="288"/>
      <c r="EB137" s="288"/>
      <c r="EC137" s="288"/>
      <c r="ED137" s="288"/>
      <c r="EE137" s="288"/>
      <c r="EF137" s="288"/>
      <c r="EG137" s="288"/>
      <c r="EH137" s="288"/>
      <c r="EI137" s="288"/>
      <c r="EJ137" s="288"/>
      <c r="EK137" s="288"/>
      <c r="EL137" s="288"/>
      <c r="EM137" s="288"/>
      <c r="EN137" s="288"/>
      <c r="EO137" s="288"/>
      <c r="EP137" s="288"/>
      <c r="EQ137" s="288"/>
      <c r="ER137" s="288"/>
      <c r="ES137" s="288"/>
      <c r="ET137" s="288"/>
      <c r="EU137" s="288"/>
      <c r="EV137" s="288"/>
      <c r="EW137" s="288"/>
      <c r="EX137" s="288"/>
      <c r="EY137" s="288"/>
      <c r="EZ137" s="288"/>
      <c r="FA137" s="288"/>
      <c r="FB137" s="288"/>
      <c r="FC137" s="288"/>
      <c r="FD137" s="288"/>
      <c r="FE137" s="288"/>
      <c r="FF137" s="288"/>
      <c r="FG137" s="288"/>
      <c r="FH137" s="288"/>
      <c r="FI137" s="288"/>
      <c r="FJ137" s="288"/>
      <c r="FK137" s="288"/>
      <c r="FL137" s="288"/>
      <c r="FM137" s="288"/>
      <c r="FN137" s="288"/>
      <c r="FO137" s="288"/>
      <c r="FP137" s="288"/>
      <c r="FQ137" s="288"/>
      <c r="FR137" s="288"/>
      <c r="FS137" s="288"/>
      <c r="FT137" s="288"/>
      <c r="FU137" s="288"/>
      <c r="FV137" s="288"/>
      <c r="FW137" s="288"/>
      <c r="FX137" s="288"/>
      <c r="FY137" s="288"/>
      <c r="FZ137" s="288"/>
      <c r="GA137" s="288"/>
      <c r="GB137" s="288"/>
      <c r="GC137" s="288"/>
      <c r="GD137" s="288"/>
      <c r="GE137" s="288"/>
      <c r="GF137" s="288"/>
      <c r="GG137" s="288"/>
      <c r="GH137" s="288"/>
      <c r="GI137" s="288"/>
      <c r="GJ137" s="288"/>
      <c r="GK137" s="288"/>
      <c r="GL137" s="288"/>
      <c r="GM137" s="288"/>
      <c r="GN137" s="288"/>
    </row>
    <row r="138" spans="1:196" s="285" customFormat="1">
      <c r="A138" s="303"/>
      <c r="B138" s="451"/>
      <c r="C138" s="294" t="s">
        <v>202</v>
      </c>
      <c r="D138" s="305">
        <v>2</v>
      </c>
      <c r="E138" s="295"/>
      <c r="F138" s="292" t="str">
        <f>IF(D138*E138&lt;&gt;0,D138*E138,"")</f>
        <v/>
      </c>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c r="CO138" s="288"/>
      <c r="CP138" s="288"/>
      <c r="CQ138" s="288"/>
      <c r="CR138" s="288"/>
      <c r="CS138" s="288"/>
      <c r="CT138" s="288"/>
      <c r="CU138" s="288"/>
      <c r="CV138" s="288"/>
      <c r="CW138" s="288"/>
      <c r="CX138" s="288"/>
      <c r="CY138" s="288"/>
      <c r="CZ138" s="288"/>
      <c r="DA138" s="288"/>
      <c r="DB138" s="288"/>
      <c r="DC138" s="288"/>
      <c r="DD138" s="288"/>
      <c r="DE138" s="288"/>
      <c r="DF138" s="288"/>
      <c r="DG138" s="288"/>
      <c r="DH138" s="288"/>
      <c r="DI138" s="288"/>
      <c r="DJ138" s="288"/>
      <c r="DK138" s="288"/>
      <c r="DL138" s="288"/>
      <c r="DM138" s="288"/>
      <c r="DN138" s="288"/>
      <c r="DO138" s="288"/>
      <c r="DP138" s="288"/>
      <c r="DQ138" s="288"/>
      <c r="DR138" s="288"/>
      <c r="DS138" s="288"/>
      <c r="DT138" s="288"/>
      <c r="DU138" s="288"/>
      <c r="DV138" s="288"/>
      <c r="DW138" s="288"/>
      <c r="DX138" s="288"/>
      <c r="DY138" s="288"/>
      <c r="DZ138" s="288"/>
      <c r="EA138" s="288"/>
      <c r="EB138" s="288"/>
      <c r="EC138" s="288"/>
      <c r="ED138" s="288"/>
      <c r="EE138" s="288"/>
      <c r="EF138" s="288"/>
      <c r="EG138" s="288"/>
      <c r="EH138" s="288"/>
      <c r="EI138" s="288"/>
      <c r="EJ138" s="288"/>
      <c r="EK138" s="288"/>
      <c r="EL138" s="288"/>
      <c r="EM138" s="288"/>
      <c r="EN138" s="288"/>
      <c r="EO138" s="288"/>
      <c r="EP138" s="288"/>
      <c r="EQ138" s="288"/>
      <c r="ER138" s="288"/>
      <c r="ES138" s="288"/>
      <c r="ET138" s="288"/>
      <c r="EU138" s="288"/>
      <c r="EV138" s="288"/>
      <c r="EW138" s="288"/>
      <c r="EX138" s="288"/>
      <c r="EY138" s="288"/>
      <c r="EZ138" s="288"/>
      <c r="FA138" s="288"/>
      <c r="FB138" s="288"/>
      <c r="FC138" s="288"/>
      <c r="FD138" s="288"/>
      <c r="FE138" s="288"/>
      <c r="FF138" s="288"/>
      <c r="FG138" s="288"/>
      <c r="FH138" s="288"/>
      <c r="FI138" s="288"/>
      <c r="FJ138" s="288"/>
      <c r="FK138" s="288"/>
      <c r="FL138" s="288"/>
      <c r="FM138" s="288"/>
      <c r="FN138" s="288"/>
      <c r="FO138" s="288"/>
      <c r="FP138" s="288"/>
      <c r="FQ138" s="288"/>
      <c r="FR138" s="288"/>
      <c r="FS138" s="288"/>
      <c r="FT138" s="288"/>
      <c r="FU138" s="288"/>
      <c r="FV138" s="288"/>
      <c r="FW138" s="288"/>
      <c r="FX138" s="288"/>
      <c r="FY138" s="288"/>
      <c r="FZ138" s="288"/>
      <c r="GA138" s="288"/>
      <c r="GB138" s="288"/>
      <c r="GC138" s="288"/>
      <c r="GD138" s="288"/>
      <c r="GE138" s="288"/>
      <c r="GF138" s="288"/>
      <c r="GG138" s="288"/>
      <c r="GH138" s="288"/>
      <c r="GI138" s="288"/>
      <c r="GJ138" s="288"/>
      <c r="GK138" s="288"/>
      <c r="GL138" s="288"/>
      <c r="GM138" s="288"/>
      <c r="GN138" s="288"/>
    </row>
    <row r="139" spans="1:196" s="285" customFormat="1">
      <c r="A139" s="303"/>
      <c r="B139" s="442"/>
      <c r="C139" s="294"/>
      <c r="D139" s="305"/>
      <c r="E139" s="306"/>
      <c r="F139" s="292"/>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c r="CF139" s="288"/>
      <c r="CG139" s="288"/>
      <c r="CH139" s="288"/>
      <c r="CI139" s="288"/>
      <c r="CJ139" s="288"/>
      <c r="CK139" s="288"/>
      <c r="CL139" s="288"/>
      <c r="CM139" s="288"/>
      <c r="CN139" s="288"/>
      <c r="CO139" s="288"/>
      <c r="CP139" s="288"/>
      <c r="CQ139" s="288"/>
      <c r="CR139" s="288"/>
      <c r="CS139" s="288"/>
      <c r="CT139" s="288"/>
      <c r="CU139" s="288"/>
      <c r="CV139" s="288"/>
      <c r="CW139" s="288"/>
      <c r="CX139" s="288"/>
      <c r="CY139" s="288"/>
      <c r="CZ139" s="288"/>
      <c r="DA139" s="288"/>
      <c r="DB139" s="288"/>
      <c r="DC139" s="288"/>
      <c r="DD139" s="288"/>
      <c r="DE139" s="288"/>
      <c r="DF139" s="288"/>
      <c r="DG139" s="288"/>
      <c r="DH139" s="288"/>
      <c r="DI139" s="288"/>
      <c r="DJ139" s="288"/>
      <c r="DK139" s="288"/>
      <c r="DL139" s="288"/>
      <c r="DM139" s="288"/>
      <c r="DN139" s="288"/>
      <c r="DO139" s="288"/>
      <c r="DP139" s="288"/>
      <c r="DQ139" s="288"/>
      <c r="DR139" s="288"/>
      <c r="DS139" s="288"/>
      <c r="DT139" s="288"/>
      <c r="DU139" s="288"/>
      <c r="DV139" s="288"/>
      <c r="DW139" s="288"/>
      <c r="DX139" s="288"/>
      <c r="DY139" s="288"/>
      <c r="DZ139" s="288"/>
      <c r="EA139" s="288"/>
      <c r="EB139" s="288"/>
      <c r="EC139" s="288"/>
      <c r="ED139" s="288"/>
      <c r="EE139" s="288"/>
      <c r="EF139" s="288"/>
      <c r="EG139" s="288"/>
      <c r="EH139" s="288"/>
      <c r="EI139" s="288"/>
      <c r="EJ139" s="288"/>
      <c r="EK139" s="288"/>
      <c r="EL139" s="288"/>
      <c r="EM139" s="288"/>
      <c r="EN139" s="288"/>
      <c r="EO139" s="288"/>
      <c r="EP139" s="288"/>
      <c r="EQ139" s="288"/>
      <c r="ER139" s="288"/>
      <c r="ES139" s="288"/>
      <c r="ET139" s="288"/>
      <c r="EU139" s="288"/>
      <c r="EV139" s="288"/>
      <c r="EW139" s="288"/>
      <c r="EX139" s="288"/>
      <c r="EY139" s="288"/>
      <c r="EZ139" s="288"/>
      <c r="FA139" s="288"/>
      <c r="FB139" s="288"/>
      <c r="FC139" s="288"/>
      <c r="FD139" s="288"/>
      <c r="FE139" s="288"/>
      <c r="FF139" s="288"/>
      <c r="FG139" s="288"/>
      <c r="FH139" s="288"/>
      <c r="FI139" s="288"/>
      <c r="FJ139" s="288"/>
      <c r="FK139" s="288"/>
      <c r="FL139" s="288"/>
      <c r="FM139" s="288"/>
      <c r="FN139" s="288"/>
      <c r="FO139" s="288"/>
      <c r="FP139" s="288"/>
      <c r="FQ139" s="288"/>
      <c r="FR139" s="288"/>
      <c r="FS139" s="288"/>
      <c r="FT139" s="288"/>
      <c r="FU139" s="288"/>
      <c r="FV139" s="288"/>
      <c r="FW139" s="288"/>
      <c r="FX139" s="288"/>
      <c r="FY139" s="288"/>
      <c r="FZ139" s="288"/>
      <c r="GA139" s="288"/>
      <c r="GB139" s="288"/>
      <c r="GC139" s="288"/>
      <c r="GD139" s="288"/>
      <c r="GE139" s="288"/>
      <c r="GF139" s="288"/>
      <c r="GG139" s="288"/>
      <c r="GH139" s="288"/>
      <c r="GI139" s="288"/>
      <c r="GJ139" s="288"/>
      <c r="GK139" s="288"/>
      <c r="GL139" s="288"/>
      <c r="GM139" s="288"/>
      <c r="GN139" s="288"/>
    </row>
    <row r="140" spans="1:196" s="285" customFormat="1" ht="38.25">
      <c r="A140" s="302">
        <v>4</v>
      </c>
      <c r="B140" s="440" t="s">
        <v>401</v>
      </c>
      <c r="C140" s="294"/>
      <c r="D140" s="305"/>
      <c r="E140" s="306"/>
      <c r="F140" s="292"/>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c r="CF140" s="288"/>
      <c r="CG140" s="288"/>
      <c r="CH140" s="288"/>
      <c r="CI140" s="288"/>
      <c r="CJ140" s="288"/>
      <c r="CK140" s="288"/>
      <c r="CL140" s="288"/>
      <c r="CM140" s="288"/>
      <c r="CN140" s="288"/>
      <c r="CO140" s="288"/>
      <c r="CP140" s="288"/>
      <c r="CQ140" s="288"/>
      <c r="CR140" s="288"/>
      <c r="CS140" s="288"/>
      <c r="CT140" s="288"/>
      <c r="CU140" s="288"/>
      <c r="CV140" s="288"/>
      <c r="CW140" s="288"/>
      <c r="CX140" s="288"/>
      <c r="CY140" s="288"/>
      <c r="CZ140" s="288"/>
      <c r="DA140" s="288"/>
      <c r="DB140" s="288"/>
      <c r="DC140" s="288"/>
      <c r="DD140" s="288"/>
      <c r="DE140" s="288"/>
      <c r="DF140" s="288"/>
      <c r="DG140" s="288"/>
      <c r="DH140" s="288"/>
      <c r="DI140" s="288"/>
      <c r="DJ140" s="288"/>
      <c r="DK140" s="288"/>
      <c r="DL140" s="288"/>
      <c r="DM140" s="288"/>
      <c r="DN140" s="288"/>
      <c r="DO140" s="288"/>
      <c r="DP140" s="288"/>
      <c r="DQ140" s="288"/>
      <c r="DR140" s="288"/>
      <c r="DS140" s="288"/>
      <c r="DT140" s="288"/>
      <c r="DU140" s="288"/>
      <c r="DV140" s="288"/>
      <c r="DW140" s="288"/>
      <c r="DX140" s="288"/>
      <c r="DY140" s="288"/>
      <c r="DZ140" s="288"/>
      <c r="EA140" s="288"/>
      <c r="EB140" s="288"/>
      <c r="EC140" s="288"/>
      <c r="ED140" s="288"/>
      <c r="EE140" s="288"/>
      <c r="EF140" s="288"/>
      <c r="EG140" s="288"/>
      <c r="EH140" s="288"/>
      <c r="EI140" s="288"/>
      <c r="EJ140" s="288"/>
      <c r="EK140" s="288"/>
      <c r="EL140" s="288"/>
      <c r="EM140" s="288"/>
      <c r="EN140" s="288"/>
      <c r="EO140" s="288"/>
      <c r="EP140" s="288"/>
      <c r="EQ140" s="288"/>
      <c r="ER140" s="288"/>
      <c r="ES140" s="288"/>
      <c r="ET140" s="288"/>
      <c r="EU140" s="288"/>
      <c r="EV140" s="288"/>
      <c r="EW140" s="288"/>
      <c r="EX140" s="288"/>
      <c r="EY140" s="288"/>
      <c r="EZ140" s="288"/>
      <c r="FA140" s="288"/>
      <c r="FB140" s="288"/>
      <c r="FC140" s="288"/>
      <c r="FD140" s="288"/>
      <c r="FE140" s="288"/>
      <c r="FF140" s="288"/>
      <c r="FG140" s="288"/>
      <c r="FH140" s="288"/>
      <c r="FI140" s="288"/>
      <c r="FJ140" s="288"/>
      <c r="FK140" s="288"/>
      <c r="FL140" s="288"/>
      <c r="FM140" s="288"/>
      <c r="FN140" s="288"/>
      <c r="FO140" s="288"/>
      <c r="FP140" s="288"/>
      <c r="FQ140" s="288"/>
      <c r="FR140" s="288"/>
      <c r="FS140" s="288"/>
      <c r="FT140" s="288"/>
      <c r="FU140" s="288"/>
      <c r="FV140" s="288"/>
      <c r="FW140" s="288"/>
      <c r="FX140" s="288"/>
      <c r="FY140" s="288"/>
      <c r="FZ140" s="288"/>
      <c r="GA140" s="288"/>
      <c r="GB140" s="288"/>
      <c r="GC140" s="288"/>
      <c r="GD140" s="288"/>
      <c r="GE140" s="288"/>
      <c r="GF140" s="288"/>
      <c r="GG140" s="288"/>
      <c r="GH140" s="288"/>
      <c r="GI140" s="288"/>
      <c r="GJ140" s="288"/>
      <c r="GK140" s="288"/>
      <c r="GL140" s="288"/>
      <c r="GM140" s="288"/>
      <c r="GN140" s="288"/>
    </row>
    <row r="141" spans="1:196" s="285" customFormat="1">
      <c r="A141" s="303"/>
      <c r="B141" s="442"/>
      <c r="C141" s="294" t="s">
        <v>451</v>
      </c>
      <c r="D141" s="305">
        <v>42</v>
      </c>
      <c r="E141" s="295"/>
      <c r="F141" s="292" t="str">
        <f>IF(D141*E141&lt;&gt;0,D141*E141,"")</f>
        <v/>
      </c>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c r="CF141" s="288"/>
      <c r="CG141" s="288"/>
      <c r="CH141" s="288"/>
      <c r="CI141" s="288"/>
      <c r="CJ141" s="288"/>
      <c r="CK141" s="288"/>
      <c r="CL141" s="288"/>
      <c r="CM141" s="288"/>
      <c r="CN141" s="288"/>
      <c r="CO141" s="288"/>
      <c r="CP141" s="288"/>
      <c r="CQ141" s="288"/>
      <c r="CR141" s="288"/>
      <c r="CS141" s="288"/>
      <c r="CT141" s="288"/>
      <c r="CU141" s="288"/>
      <c r="CV141" s="288"/>
      <c r="CW141" s="288"/>
      <c r="CX141" s="288"/>
      <c r="CY141" s="288"/>
      <c r="CZ141" s="288"/>
      <c r="DA141" s="288"/>
      <c r="DB141" s="288"/>
      <c r="DC141" s="288"/>
      <c r="DD141" s="288"/>
      <c r="DE141" s="288"/>
      <c r="DF141" s="288"/>
      <c r="DG141" s="288"/>
      <c r="DH141" s="288"/>
      <c r="DI141" s="288"/>
      <c r="DJ141" s="288"/>
      <c r="DK141" s="288"/>
      <c r="DL141" s="288"/>
      <c r="DM141" s="288"/>
      <c r="DN141" s="288"/>
      <c r="DO141" s="288"/>
      <c r="DP141" s="288"/>
      <c r="DQ141" s="288"/>
      <c r="DR141" s="288"/>
      <c r="DS141" s="288"/>
      <c r="DT141" s="288"/>
      <c r="DU141" s="288"/>
      <c r="DV141" s="288"/>
      <c r="DW141" s="288"/>
      <c r="DX141" s="288"/>
      <c r="DY141" s="288"/>
      <c r="DZ141" s="288"/>
      <c r="EA141" s="288"/>
      <c r="EB141" s="288"/>
      <c r="EC141" s="288"/>
      <c r="ED141" s="288"/>
      <c r="EE141" s="288"/>
      <c r="EF141" s="288"/>
      <c r="EG141" s="288"/>
      <c r="EH141" s="288"/>
      <c r="EI141" s="288"/>
      <c r="EJ141" s="288"/>
      <c r="EK141" s="288"/>
      <c r="EL141" s="288"/>
      <c r="EM141" s="288"/>
      <c r="EN141" s="288"/>
      <c r="EO141" s="288"/>
      <c r="EP141" s="288"/>
      <c r="EQ141" s="288"/>
      <c r="ER141" s="288"/>
      <c r="ES141" s="288"/>
      <c r="ET141" s="288"/>
      <c r="EU141" s="288"/>
      <c r="EV141" s="288"/>
      <c r="EW141" s="288"/>
      <c r="EX141" s="288"/>
      <c r="EY141" s="288"/>
      <c r="EZ141" s="288"/>
      <c r="FA141" s="288"/>
      <c r="FB141" s="288"/>
      <c r="FC141" s="288"/>
      <c r="FD141" s="288"/>
      <c r="FE141" s="288"/>
      <c r="FF141" s="288"/>
      <c r="FG141" s="288"/>
      <c r="FH141" s="288"/>
      <c r="FI141" s="288"/>
      <c r="FJ141" s="288"/>
      <c r="FK141" s="288"/>
      <c r="FL141" s="288"/>
      <c r="FM141" s="288"/>
      <c r="FN141" s="288"/>
      <c r="FO141" s="288"/>
      <c r="FP141" s="288"/>
      <c r="FQ141" s="288"/>
      <c r="FR141" s="288"/>
      <c r="FS141" s="288"/>
      <c r="FT141" s="288"/>
      <c r="FU141" s="288"/>
      <c r="FV141" s="288"/>
      <c r="FW141" s="288"/>
      <c r="FX141" s="288"/>
      <c r="FY141" s="288"/>
      <c r="FZ141" s="288"/>
      <c r="GA141" s="288"/>
      <c r="GB141" s="288"/>
      <c r="GC141" s="288"/>
      <c r="GD141" s="288"/>
      <c r="GE141" s="288"/>
      <c r="GF141" s="288"/>
      <c r="GG141" s="288"/>
      <c r="GH141" s="288"/>
      <c r="GI141" s="288"/>
      <c r="GJ141" s="288"/>
      <c r="GK141" s="288"/>
      <c r="GL141" s="288"/>
      <c r="GM141" s="288"/>
      <c r="GN141" s="288"/>
    </row>
    <row r="142" spans="1:196" s="285" customFormat="1">
      <c r="A142" s="303"/>
      <c r="B142" s="442"/>
      <c r="C142" s="294"/>
      <c r="D142" s="305"/>
      <c r="E142" s="300"/>
      <c r="F142" s="292"/>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c r="CF142" s="288"/>
      <c r="CG142" s="288"/>
      <c r="CH142" s="288"/>
      <c r="CI142" s="288"/>
      <c r="CJ142" s="288"/>
      <c r="CK142" s="288"/>
      <c r="CL142" s="288"/>
      <c r="CM142" s="288"/>
      <c r="CN142" s="288"/>
      <c r="CO142" s="288"/>
      <c r="CP142" s="288"/>
      <c r="CQ142" s="288"/>
      <c r="CR142" s="288"/>
      <c r="CS142" s="288"/>
      <c r="CT142" s="288"/>
      <c r="CU142" s="288"/>
      <c r="CV142" s="288"/>
      <c r="CW142" s="288"/>
      <c r="CX142" s="288"/>
      <c r="CY142" s="288"/>
      <c r="CZ142" s="288"/>
      <c r="DA142" s="288"/>
      <c r="DB142" s="288"/>
      <c r="DC142" s="288"/>
      <c r="DD142" s="288"/>
      <c r="DE142" s="288"/>
      <c r="DF142" s="288"/>
      <c r="DG142" s="288"/>
      <c r="DH142" s="288"/>
      <c r="DI142" s="288"/>
      <c r="DJ142" s="288"/>
      <c r="DK142" s="288"/>
      <c r="DL142" s="288"/>
      <c r="DM142" s="288"/>
      <c r="DN142" s="288"/>
      <c r="DO142" s="288"/>
      <c r="DP142" s="288"/>
      <c r="DQ142" s="288"/>
      <c r="DR142" s="288"/>
      <c r="DS142" s="288"/>
      <c r="DT142" s="288"/>
      <c r="DU142" s="288"/>
      <c r="DV142" s="288"/>
      <c r="DW142" s="288"/>
      <c r="DX142" s="288"/>
      <c r="DY142" s="288"/>
      <c r="DZ142" s="288"/>
      <c r="EA142" s="288"/>
      <c r="EB142" s="288"/>
      <c r="EC142" s="288"/>
      <c r="ED142" s="288"/>
      <c r="EE142" s="288"/>
      <c r="EF142" s="288"/>
      <c r="EG142" s="288"/>
      <c r="EH142" s="288"/>
      <c r="EI142" s="288"/>
      <c r="EJ142" s="288"/>
      <c r="EK142" s="288"/>
      <c r="EL142" s="288"/>
      <c r="EM142" s="288"/>
      <c r="EN142" s="288"/>
      <c r="EO142" s="288"/>
      <c r="EP142" s="288"/>
      <c r="EQ142" s="288"/>
      <c r="ER142" s="288"/>
      <c r="ES142" s="288"/>
      <c r="ET142" s="288"/>
      <c r="EU142" s="288"/>
      <c r="EV142" s="288"/>
      <c r="EW142" s="288"/>
      <c r="EX142" s="288"/>
      <c r="EY142" s="288"/>
      <c r="EZ142" s="288"/>
      <c r="FA142" s="288"/>
      <c r="FB142" s="288"/>
      <c r="FC142" s="288"/>
      <c r="FD142" s="288"/>
      <c r="FE142" s="288"/>
      <c r="FF142" s="288"/>
      <c r="FG142" s="288"/>
      <c r="FH142" s="288"/>
      <c r="FI142" s="288"/>
      <c r="FJ142" s="288"/>
      <c r="FK142" s="288"/>
      <c r="FL142" s="288"/>
      <c r="FM142" s="288"/>
      <c r="FN142" s="288"/>
      <c r="FO142" s="288"/>
      <c r="FP142" s="288"/>
      <c r="FQ142" s="288"/>
      <c r="FR142" s="288"/>
      <c r="FS142" s="288"/>
      <c r="FT142" s="288"/>
      <c r="FU142" s="288"/>
      <c r="FV142" s="288"/>
      <c r="FW142" s="288"/>
      <c r="FX142" s="288"/>
      <c r="FY142" s="288"/>
      <c r="FZ142" s="288"/>
      <c r="GA142" s="288"/>
      <c r="GB142" s="288"/>
      <c r="GC142" s="288"/>
      <c r="GD142" s="288"/>
      <c r="GE142" s="288"/>
      <c r="GF142" s="288"/>
      <c r="GG142" s="288"/>
      <c r="GH142" s="288"/>
      <c r="GI142" s="288"/>
      <c r="GJ142" s="288"/>
      <c r="GK142" s="288"/>
      <c r="GL142" s="288"/>
      <c r="GM142" s="288"/>
      <c r="GN142" s="288"/>
    </row>
    <row r="143" spans="1:196" s="285" customFormat="1" ht="122.25" customHeight="1">
      <c r="A143" s="302">
        <v>5</v>
      </c>
      <c r="B143" s="442" t="s">
        <v>542</v>
      </c>
      <c r="C143" s="294"/>
      <c r="D143" s="305"/>
      <c r="E143" s="306"/>
      <c r="F143" s="292"/>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c r="BZ143" s="288"/>
      <c r="CA143" s="288"/>
      <c r="CB143" s="288"/>
      <c r="CC143" s="288"/>
      <c r="CD143" s="288"/>
      <c r="CE143" s="288"/>
      <c r="CF143" s="288"/>
      <c r="CG143" s="288"/>
      <c r="CH143" s="288"/>
      <c r="CI143" s="288"/>
      <c r="CJ143" s="288"/>
      <c r="CK143" s="288"/>
      <c r="CL143" s="288"/>
      <c r="CM143" s="288"/>
      <c r="CN143" s="288"/>
      <c r="CO143" s="288"/>
      <c r="CP143" s="288"/>
      <c r="CQ143" s="288"/>
      <c r="CR143" s="288"/>
      <c r="CS143" s="288"/>
      <c r="CT143" s="288"/>
      <c r="CU143" s="288"/>
      <c r="CV143" s="288"/>
      <c r="CW143" s="288"/>
      <c r="CX143" s="288"/>
      <c r="CY143" s="288"/>
      <c r="CZ143" s="288"/>
      <c r="DA143" s="288"/>
      <c r="DB143" s="288"/>
      <c r="DC143" s="288"/>
      <c r="DD143" s="288"/>
      <c r="DE143" s="288"/>
      <c r="DF143" s="288"/>
      <c r="DG143" s="288"/>
      <c r="DH143" s="288"/>
      <c r="DI143" s="288"/>
      <c r="DJ143" s="288"/>
      <c r="DK143" s="288"/>
      <c r="DL143" s="288"/>
      <c r="DM143" s="288"/>
      <c r="DN143" s="288"/>
      <c r="DO143" s="288"/>
      <c r="DP143" s="288"/>
      <c r="DQ143" s="288"/>
      <c r="DR143" s="288"/>
      <c r="DS143" s="288"/>
      <c r="DT143" s="288"/>
      <c r="DU143" s="288"/>
      <c r="DV143" s="288"/>
      <c r="DW143" s="288"/>
      <c r="DX143" s="288"/>
      <c r="DY143" s="288"/>
      <c r="DZ143" s="288"/>
      <c r="EA143" s="288"/>
      <c r="EB143" s="288"/>
      <c r="EC143" s="288"/>
      <c r="ED143" s="288"/>
      <c r="EE143" s="288"/>
      <c r="EF143" s="288"/>
      <c r="EG143" s="288"/>
      <c r="EH143" s="288"/>
      <c r="EI143" s="288"/>
      <c r="EJ143" s="288"/>
      <c r="EK143" s="288"/>
      <c r="EL143" s="288"/>
      <c r="EM143" s="288"/>
      <c r="EN143" s="288"/>
      <c r="EO143" s="288"/>
      <c r="EP143" s="288"/>
      <c r="EQ143" s="288"/>
      <c r="ER143" s="288"/>
      <c r="ES143" s="288"/>
      <c r="ET143" s="288"/>
      <c r="EU143" s="288"/>
      <c r="EV143" s="288"/>
      <c r="EW143" s="288"/>
      <c r="EX143" s="288"/>
      <c r="EY143" s="288"/>
      <c r="EZ143" s="288"/>
      <c r="FA143" s="288"/>
      <c r="FB143" s="288"/>
      <c r="FC143" s="288"/>
      <c r="FD143" s="288"/>
      <c r="FE143" s="288"/>
      <c r="FF143" s="288"/>
      <c r="FG143" s="288"/>
      <c r="FH143" s="288"/>
      <c r="FI143" s="288"/>
      <c r="FJ143" s="288"/>
      <c r="FK143" s="288"/>
      <c r="FL143" s="288"/>
      <c r="FM143" s="288"/>
      <c r="FN143" s="288"/>
      <c r="FO143" s="288"/>
      <c r="FP143" s="288"/>
      <c r="FQ143" s="288"/>
      <c r="FR143" s="288"/>
      <c r="FS143" s="288"/>
      <c r="FT143" s="288"/>
      <c r="FU143" s="288"/>
      <c r="FV143" s="288"/>
      <c r="FW143" s="288"/>
      <c r="FX143" s="288"/>
      <c r="FY143" s="288"/>
      <c r="FZ143" s="288"/>
      <c r="GA143" s="288"/>
      <c r="GB143" s="288"/>
      <c r="GC143" s="288"/>
      <c r="GD143" s="288"/>
      <c r="GE143" s="288"/>
      <c r="GF143" s="288"/>
      <c r="GG143" s="288"/>
      <c r="GH143" s="288"/>
      <c r="GI143" s="288"/>
      <c r="GJ143" s="288"/>
      <c r="GK143" s="288"/>
      <c r="GL143" s="288"/>
      <c r="GM143" s="288"/>
      <c r="GN143" s="288"/>
    </row>
    <row r="144" spans="1:196" s="285" customFormat="1">
      <c r="A144" s="303"/>
      <c r="B144" s="442"/>
      <c r="C144" s="294" t="s">
        <v>451</v>
      </c>
      <c r="D144" s="305">
        <v>25</v>
      </c>
      <c r="E144" s="295"/>
      <c r="F144" s="292" t="str">
        <f>IF(D144*E144&lt;&gt;0,D144*E144,"")</f>
        <v/>
      </c>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c r="BZ144" s="288"/>
      <c r="CA144" s="288"/>
      <c r="CB144" s="288"/>
      <c r="CC144" s="288"/>
      <c r="CD144" s="288"/>
      <c r="CE144" s="288"/>
      <c r="CF144" s="288"/>
      <c r="CG144" s="288"/>
      <c r="CH144" s="288"/>
      <c r="CI144" s="288"/>
      <c r="CJ144" s="288"/>
      <c r="CK144" s="288"/>
      <c r="CL144" s="288"/>
      <c r="CM144" s="288"/>
      <c r="CN144" s="288"/>
      <c r="CO144" s="288"/>
      <c r="CP144" s="288"/>
      <c r="CQ144" s="288"/>
      <c r="CR144" s="288"/>
      <c r="CS144" s="288"/>
      <c r="CT144" s="288"/>
      <c r="CU144" s="288"/>
      <c r="CV144" s="288"/>
      <c r="CW144" s="288"/>
      <c r="CX144" s="288"/>
      <c r="CY144" s="288"/>
      <c r="CZ144" s="288"/>
      <c r="DA144" s="288"/>
      <c r="DB144" s="288"/>
      <c r="DC144" s="288"/>
      <c r="DD144" s="288"/>
      <c r="DE144" s="288"/>
      <c r="DF144" s="288"/>
      <c r="DG144" s="288"/>
      <c r="DH144" s="288"/>
      <c r="DI144" s="288"/>
      <c r="DJ144" s="288"/>
      <c r="DK144" s="288"/>
      <c r="DL144" s="288"/>
      <c r="DM144" s="288"/>
      <c r="DN144" s="288"/>
      <c r="DO144" s="288"/>
      <c r="DP144" s="288"/>
      <c r="DQ144" s="288"/>
      <c r="DR144" s="288"/>
      <c r="DS144" s="288"/>
      <c r="DT144" s="288"/>
      <c r="DU144" s="288"/>
      <c r="DV144" s="288"/>
      <c r="DW144" s="288"/>
      <c r="DX144" s="288"/>
      <c r="DY144" s="288"/>
      <c r="DZ144" s="288"/>
      <c r="EA144" s="288"/>
      <c r="EB144" s="288"/>
      <c r="EC144" s="288"/>
      <c r="ED144" s="288"/>
      <c r="EE144" s="288"/>
      <c r="EF144" s="288"/>
      <c r="EG144" s="288"/>
      <c r="EH144" s="288"/>
      <c r="EI144" s="288"/>
      <c r="EJ144" s="288"/>
      <c r="EK144" s="288"/>
      <c r="EL144" s="288"/>
      <c r="EM144" s="288"/>
      <c r="EN144" s="288"/>
      <c r="EO144" s="288"/>
      <c r="EP144" s="288"/>
      <c r="EQ144" s="288"/>
      <c r="ER144" s="288"/>
      <c r="ES144" s="288"/>
      <c r="ET144" s="288"/>
      <c r="EU144" s="288"/>
      <c r="EV144" s="288"/>
      <c r="EW144" s="288"/>
      <c r="EX144" s="288"/>
      <c r="EY144" s="288"/>
      <c r="EZ144" s="288"/>
      <c r="FA144" s="288"/>
      <c r="FB144" s="288"/>
      <c r="FC144" s="288"/>
      <c r="FD144" s="288"/>
      <c r="FE144" s="288"/>
      <c r="FF144" s="288"/>
      <c r="FG144" s="288"/>
      <c r="FH144" s="288"/>
      <c r="FI144" s="288"/>
      <c r="FJ144" s="288"/>
      <c r="FK144" s="288"/>
      <c r="FL144" s="288"/>
      <c r="FM144" s="288"/>
      <c r="FN144" s="288"/>
      <c r="FO144" s="288"/>
      <c r="FP144" s="288"/>
      <c r="FQ144" s="288"/>
      <c r="FR144" s="288"/>
      <c r="FS144" s="288"/>
      <c r="FT144" s="288"/>
      <c r="FU144" s="288"/>
      <c r="FV144" s="288"/>
      <c r="FW144" s="288"/>
      <c r="FX144" s="288"/>
      <c r="FY144" s="288"/>
      <c r="FZ144" s="288"/>
      <c r="GA144" s="288"/>
      <c r="GB144" s="288"/>
      <c r="GC144" s="288"/>
      <c r="GD144" s="288"/>
      <c r="GE144" s="288"/>
      <c r="GF144" s="288"/>
      <c r="GG144" s="288"/>
      <c r="GH144" s="288"/>
      <c r="GI144" s="288"/>
      <c r="GJ144" s="288"/>
      <c r="GK144" s="288"/>
      <c r="GL144" s="288"/>
      <c r="GM144" s="288"/>
      <c r="GN144" s="288"/>
    </row>
    <row r="145" spans="1:196" s="285" customFormat="1">
      <c r="A145" s="303"/>
      <c r="B145" s="442"/>
      <c r="C145" s="294"/>
      <c r="D145" s="305"/>
      <c r="E145" s="300"/>
      <c r="F145" s="292"/>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c r="CD145" s="288"/>
      <c r="CE145" s="288"/>
      <c r="CF145" s="288"/>
      <c r="CG145" s="288"/>
      <c r="CH145" s="288"/>
      <c r="CI145" s="288"/>
      <c r="CJ145" s="288"/>
      <c r="CK145" s="288"/>
      <c r="CL145" s="288"/>
      <c r="CM145" s="288"/>
      <c r="CN145" s="288"/>
      <c r="CO145" s="288"/>
      <c r="CP145" s="288"/>
      <c r="CQ145" s="288"/>
      <c r="CR145" s="288"/>
      <c r="CS145" s="288"/>
      <c r="CT145" s="288"/>
      <c r="CU145" s="288"/>
      <c r="CV145" s="288"/>
      <c r="CW145" s="288"/>
      <c r="CX145" s="288"/>
      <c r="CY145" s="288"/>
      <c r="CZ145" s="288"/>
      <c r="DA145" s="288"/>
      <c r="DB145" s="288"/>
      <c r="DC145" s="288"/>
      <c r="DD145" s="288"/>
      <c r="DE145" s="288"/>
      <c r="DF145" s="288"/>
      <c r="DG145" s="288"/>
      <c r="DH145" s="288"/>
      <c r="DI145" s="288"/>
      <c r="DJ145" s="288"/>
      <c r="DK145" s="288"/>
      <c r="DL145" s="288"/>
      <c r="DM145" s="288"/>
      <c r="DN145" s="288"/>
      <c r="DO145" s="288"/>
      <c r="DP145" s="288"/>
      <c r="DQ145" s="288"/>
      <c r="DR145" s="288"/>
      <c r="DS145" s="288"/>
      <c r="DT145" s="288"/>
      <c r="DU145" s="288"/>
      <c r="DV145" s="288"/>
      <c r="DW145" s="288"/>
      <c r="DX145" s="288"/>
      <c r="DY145" s="288"/>
      <c r="DZ145" s="288"/>
      <c r="EA145" s="288"/>
      <c r="EB145" s="288"/>
      <c r="EC145" s="288"/>
      <c r="ED145" s="288"/>
      <c r="EE145" s="288"/>
      <c r="EF145" s="288"/>
      <c r="EG145" s="288"/>
      <c r="EH145" s="288"/>
      <c r="EI145" s="288"/>
      <c r="EJ145" s="288"/>
      <c r="EK145" s="288"/>
      <c r="EL145" s="288"/>
      <c r="EM145" s="288"/>
      <c r="EN145" s="288"/>
      <c r="EO145" s="288"/>
      <c r="EP145" s="288"/>
      <c r="EQ145" s="288"/>
      <c r="ER145" s="288"/>
      <c r="ES145" s="288"/>
      <c r="ET145" s="288"/>
      <c r="EU145" s="288"/>
      <c r="EV145" s="288"/>
      <c r="EW145" s="288"/>
      <c r="EX145" s="288"/>
      <c r="EY145" s="288"/>
      <c r="EZ145" s="288"/>
      <c r="FA145" s="288"/>
      <c r="FB145" s="288"/>
      <c r="FC145" s="288"/>
      <c r="FD145" s="288"/>
      <c r="FE145" s="288"/>
      <c r="FF145" s="288"/>
      <c r="FG145" s="288"/>
      <c r="FH145" s="288"/>
      <c r="FI145" s="288"/>
      <c r="FJ145" s="288"/>
      <c r="FK145" s="288"/>
      <c r="FL145" s="288"/>
      <c r="FM145" s="288"/>
      <c r="FN145" s="288"/>
      <c r="FO145" s="288"/>
      <c r="FP145" s="288"/>
      <c r="FQ145" s="288"/>
      <c r="FR145" s="288"/>
      <c r="FS145" s="288"/>
      <c r="FT145" s="288"/>
      <c r="FU145" s="288"/>
      <c r="FV145" s="288"/>
      <c r="FW145" s="288"/>
      <c r="FX145" s="288"/>
      <c r="FY145" s="288"/>
      <c r="FZ145" s="288"/>
      <c r="GA145" s="288"/>
      <c r="GB145" s="288"/>
      <c r="GC145" s="288"/>
      <c r="GD145" s="288"/>
      <c r="GE145" s="288"/>
      <c r="GF145" s="288"/>
      <c r="GG145" s="288"/>
      <c r="GH145" s="288"/>
      <c r="GI145" s="288"/>
      <c r="GJ145" s="288"/>
      <c r="GK145" s="288"/>
      <c r="GL145" s="288"/>
      <c r="GM145" s="288"/>
      <c r="GN145" s="288"/>
    </row>
    <row r="146" spans="1:196" s="285" customFormat="1" ht="81.75" customHeight="1">
      <c r="A146" s="303">
        <v>6</v>
      </c>
      <c r="B146" s="442" t="s">
        <v>543</v>
      </c>
      <c r="C146" s="294"/>
      <c r="D146" s="305"/>
      <c r="E146" s="306"/>
      <c r="F146" s="292"/>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c r="CD146" s="288"/>
      <c r="CE146" s="288"/>
      <c r="CF146" s="288"/>
      <c r="CG146" s="288"/>
      <c r="CH146" s="288"/>
      <c r="CI146" s="288"/>
      <c r="CJ146" s="288"/>
      <c r="CK146" s="288"/>
      <c r="CL146" s="288"/>
      <c r="CM146" s="288"/>
      <c r="CN146" s="288"/>
      <c r="CO146" s="288"/>
      <c r="CP146" s="288"/>
      <c r="CQ146" s="288"/>
      <c r="CR146" s="288"/>
      <c r="CS146" s="288"/>
      <c r="CT146" s="288"/>
      <c r="CU146" s="288"/>
      <c r="CV146" s="288"/>
      <c r="CW146" s="288"/>
      <c r="CX146" s="288"/>
      <c r="CY146" s="288"/>
      <c r="CZ146" s="288"/>
      <c r="DA146" s="288"/>
      <c r="DB146" s="288"/>
      <c r="DC146" s="288"/>
      <c r="DD146" s="288"/>
      <c r="DE146" s="288"/>
      <c r="DF146" s="288"/>
      <c r="DG146" s="288"/>
      <c r="DH146" s="288"/>
      <c r="DI146" s="288"/>
      <c r="DJ146" s="288"/>
      <c r="DK146" s="288"/>
      <c r="DL146" s="288"/>
      <c r="DM146" s="288"/>
      <c r="DN146" s="288"/>
      <c r="DO146" s="288"/>
      <c r="DP146" s="288"/>
      <c r="DQ146" s="288"/>
      <c r="DR146" s="288"/>
      <c r="DS146" s="288"/>
      <c r="DT146" s="288"/>
      <c r="DU146" s="288"/>
      <c r="DV146" s="288"/>
      <c r="DW146" s="288"/>
      <c r="DX146" s="288"/>
      <c r="DY146" s="288"/>
      <c r="DZ146" s="288"/>
      <c r="EA146" s="288"/>
      <c r="EB146" s="288"/>
      <c r="EC146" s="288"/>
      <c r="ED146" s="288"/>
      <c r="EE146" s="288"/>
      <c r="EF146" s="288"/>
      <c r="EG146" s="288"/>
      <c r="EH146" s="288"/>
      <c r="EI146" s="288"/>
      <c r="EJ146" s="288"/>
      <c r="EK146" s="288"/>
      <c r="EL146" s="288"/>
      <c r="EM146" s="288"/>
      <c r="EN146" s="288"/>
      <c r="EO146" s="288"/>
      <c r="EP146" s="288"/>
      <c r="EQ146" s="288"/>
      <c r="ER146" s="288"/>
      <c r="ES146" s="288"/>
      <c r="ET146" s="288"/>
      <c r="EU146" s="288"/>
      <c r="EV146" s="288"/>
      <c r="EW146" s="288"/>
      <c r="EX146" s="288"/>
      <c r="EY146" s="288"/>
      <c r="EZ146" s="288"/>
      <c r="FA146" s="288"/>
      <c r="FB146" s="288"/>
      <c r="FC146" s="288"/>
      <c r="FD146" s="288"/>
      <c r="FE146" s="288"/>
      <c r="FF146" s="288"/>
      <c r="FG146" s="288"/>
      <c r="FH146" s="288"/>
      <c r="FI146" s="288"/>
      <c r="FJ146" s="288"/>
      <c r="FK146" s="288"/>
      <c r="FL146" s="288"/>
      <c r="FM146" s="288"/>
      <c r="FN146" s="288"/>
      <c r="FO146" s="288"/>
      <c r="FP146" s="288"/>
      <c r="FQ146" s="288"/>
      <c r="FR146" s="288"/>
      <c r="FS146" s="288"/>
      <c r="FT146" s="288"/>
      <c r="FU146" s="288"/>
      <c r="FV146" s="288"/>
      <c r="FW146" s="288"/>
      <c r="FX146" s="288"/>
      <c r="FY146" s="288"/>
      <c r="FZ146" s="288"/>
      <c r="GA146" s="288"/>
      <c r="GB146" s="288"/>
      <c r="GC146" s="288"/>
      <c r="GD146" s="288"/>
      <c r="GE146" s="288"/>
      <c r="GF146" s="288"/>
      <c r="GG146" s="288"/>
      <c r="GH146" s="288"/>
      <c r="GI146" s="288"/>
      <c r="GJ146" s="288"/>
      <c r="GK146" s="288"/>
      <c r="GL146" s="288"/>
      <c r="GM146" s="288"/>
      <c r="GN146" s="288"/>
    </row>
    <row r="147" spans="1:196" s="285" customFormat="1">
      <c r="A147" s="303"/>
      <c r="B147" s="442"/>
      <c r="C147" s="294" t="s">
        <v>451</v>
      </c>
      <c r="D147" s="305">
        <v>44</v>
      </c>
      <c r="E147" s="295"/>
      <c r="F147" s="292" t="str">
        <f>IF(D147*E147&lt;&gt;0,D147*E147,"")</f>
        <v/>
      </c>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c r="BZ147" s="288"/>
      <c r="CA147" s="288"/>
      <c r="CB147" s="288"/>
      <c r="CC147" s="288"/>
      <c r="CD147" s="288"/>
      <c r="CE147" s="288"/>
      <c r="CF147" s="288"/>
      <c r="CG147" s="288"/>
      <c r="CH147" s="288"/>
      <c r="CI147" s="288"/>
      <c r="CJ147" s="288"/>
      <c r="CK147" s="288"/>
      <c r="CL147" s="288"/>
      <c r="CM147" s="288"/>
      <c r="CN147" s="288"/>
      <c r="CO147" s="288"/>
      <c r="CP147" s="288"/>
      <c r="CQ147" s="288"/>
      <c r="CR147" s="288"/>
      <c r="CS147" s="288"/>
      <c r="CT147" s="288"/>
      <c r="CU147" s="288"/>
      <c r="CV147" s="288"/>
      <c r="CW147" s="288"/>
      <c r="CX147" s="288"/>
      <c r="CY147" s="288"/>
      <c r="CZ147" s="288"/>
      <c r="DA147" s="288"/>
      <c r="DB147" s="288"/>
      <c r="DC147" s="288"/>
      <c r="DD147" s="288"/>
      <c r="DE147" s="288"/>
      <c r="DF147" s="288"/>
      <c r="DG147" s="288"/>
      <c r="DH147" s="288"/>
      <c r="DI147" s="288"/>
      <c r="DJ147" s="288"/>
      <c r="DK147" s="288"/>
      <c r="DL147" s="288"/>
      <c r="DM147" s="288"/>
      <c r="DN147" s="288"/>
      <c r="DO147" s="288"/>
      <c r="DP147" s="288"/>
      <c r="DQ147" s="288"/>
      <c r="DR147" s="288"/>
      <c r="DS147" s="288"/>
      <c r="DT147" s="288"/>
      <c r="DU147" s="288"/>
      <c r="DV147" s="288"/>
      <c r="DW147" s="288"/>
      <c r="DX147" s="288"/>
      <c r="DY147" s="288"/>
      <c r="DZ147" s="288"/>
      <c r="EA147" s="288"/>
      <c r="EB147" s="288"/>
      <c r="EC147" s="288"/>
      <c r="ED147" s="288"/>
      <c r="EE147" s="288"/>
      <c r="EF147" s="288"/>
      <c r="EG147" s="288"/>
      <c r="EH147" s="288"/>
      <c r="EI147" s="288"/>
      <c r="EJ147" s="288"/>
      <c r="EK147" s="288"/>
      <c r="EL147" s="288"/>
      <c r="EM147" s="288"/>
      <c r="EN147" s="288"/>
      <c r="EO147" s="288"/>
      <c r="EP147" s="288"/>
      <c r="EQ147" s="288"/>
      <c r="ER147" s="288"/>
      <c r="ES147" s="288"/>
      <c r="ET147" s="288"/>
      <c r="EU147" s="288"/>
      <c r="EV147" s="288"/>
      <c r="EW147" s="288"/>
      <c r="EX147" s="288"/>
      <c r="EY147" s="288"/>
      <c r="EZ147" s="288"/>
      <c r="FA147" s="288"/>
      <c r="FB147" s="288"/>
      <c r="FC147" s="288"/>
      <c r="FD147" s="288"/>
      <c r="FE147" s="288"/>
      <c r="FF147" s="288"/>
      <c r="FG147" s="288"/>
      <c r="FH147" s="288"/>
      <c r="FI147" s="288"/>
      <c r="FJ147" s="288"/>
      <c r="FK147" s="288"/>
      <c r="FL147" s="288"/>
      <c r="FM147" s="288"/>
      <c r="FN147" s="288"/>
      <c r="FO147" s="288"/>
      <c r="FP147" s="288"/>
      <c r="FQ147" s="288"/>
      <c r="FR147" s="288"/>
      <c r="FS147" s="288"/>
      <c r="FT147" s="288"/>
      <c r="FU147" s="288"/>
      <c r="FV147" s="288"/>
      <c r="FW147" s="288"/>
      <c r="FX147" s="288"/>
      <c r="FY147" s="288"/>
      <c r="FZ147" s="288"/>
      <c r="GA147" s="288"/>
      <c r="GB147" s="288"/>
      <c r="GC147" s="288"/>
      <c r="GD147" s="288"/>
      <c r="GE147" s="288"/>
      <c r="GF147" s="288"/>
      <c r="GG147" s="288"/>
      <c r="GH147" s="288"/>
      <c r="GI147" s="288"/>
      <c r="GJ147" s="288"/>
      <c r="GK147" s="288"/>
      <c r="GL147" s="288"/>
      <c r="GM147" s="288"/>
      <c r="GN147" s="288"/>
    </row>
    <row r="148" spans="1:196" s="285" customFormat="1">
      <c r="A148" s="303"/>
      <c r="B148" s="442"/>
      <c r="C148" s="294"/>
      <c r="D148" s="305"/>
      <c r="E148" s="306"/>
      <c r="F148" s="292"/>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c r="CF148" s="288"/>
      <c r="CG148" s="288"/>
      <c r="CH148" s="288"/>
      <c r="CI148" s="288"/>
      <c r="CJ148" s="288"/>
      <c r="CK148" s="288"/>
      <c r="CL148" s="288"/>
      <c r="CM148" s="288"/>
      <c r="CN148" s="288"/>
      <c r="CO148" s="288"/>
      <c r="CP148" s="288"/>
      <c r="CQ148" s="288"/>
      <c r="CR148" s="288"/>
      <c r="CS148" s="288"/>
      <c r="CT148" s="288"/>
      <c r="CU148" s="288"/>
      <c r="CV148" s="288"/>
      <c r="CW148" s="288"/>
      <c r="CX148" s="288"/>
      <c r="CY148" s="288"/>
      <c r="CZ148" s="288"/>
      <c r="DA148" s="288"/>
      <c r="DB148" s="288"/>
      <c r="DC148" s="288"/>
      <c r="DD148" s="288"/>
      <c r="DE148" s="288"/>
      <c r="DF148" s="288"/>
      <c r="DG148" s="288"/>
      <c r="DH148" s="288"/>
      <c r="DI148" s="288"/>
      <c r="DJ148" s="288"/>
      <c r="DK148" s="288"/>
      <c r="DL148" s="288"/>
      <c r="DM148" s="288"/>
      <c r="DN148" s="288"/>
      <c r="DO148" s="288"/>
      <c r="DP148" s="288"/>
      <c r="DQ148" s="288"/>
      <c r="DR148" s="288"/>
      <c r="DS148" s="288"/>
      <c r="DT148" s="288"/>
      <c r="DU148" s="288"/>
      <c r="DV148" s="288"/>
      <c r="DW148" s="288"/>
      <c r="DX148" s="288"/>
      <c r="DY148" s="288"/>
      <c r="DZ148" s="288"/>
      <c r="EA148" s="288"/>
      <c r="EB148" s="288"/>
      <c r="EC148" s="288"/>
      <c r="ED148" s="288"/>
      <c r="EE148" s="288"/>
      <c r="EF148" s="288"/>
      <c r="EG148" s="288"/>
      <c r="EH148" s="288"/>
      <c r="EI148" s="288"/>
      <c r="EJ148" s="288"/>
      <c r="EK148" s="288"/>
      <c r="EL148" s="288"/>
      <c r="EM148" s="288"/>
      <c r="EN148" s="288"/>
      <c r="EO148" s="288"/>
      <c r="EP148" s="288"/>
      <c r="EQ148" s="288"/>
      <c r="ER148" s="288"/>
      <c r="ES148" s="288"/>
      <c r="ET148" s="288"/>
      <c r="EU148" s="288"/>
      <c r="EV148" s="288"/>
      <c r="EW148" s="288"/>
      <c r="EX148" s="288"/>
      <c r="EY148" s="288"/>
      <c r="EZ148" s="288"/>
      <c r="FA148" s="288"/>
      <c r="FB148" s="288"/>
      <c r="FC148" s="288"/>
      <c r="FD148" s="288"/>
      <c r="FE148" s="288"/>
      <c r="FF148" s="288"/>
      <c r="FG148" s="288"/>
      <c r="FH148" s="288"/>
      <c r="FI148" s="288"/>
      <c r="FJ148" s="288"/>
      <c r="FK148" s="288"/>
      <c r="FL148" s="288"/>
      <c r="FM148" s="288"/>
      <c r="FN148" s="288"/>
      <c r="FO148" s="288"/>
      <c r="FP148" s="288"/>
      <c r="FQ148" s="288"/>
      <c r="FR148" s="288"/>
      <c r="FS148" s="288"/>
      <c r="FT148" s="288"/>
      <c r="FU148" s="288"/>
      <c r="FV148" s="288"/>
      <c r="FW148" s="288"/>
      <c r="FX148" s="288"/>
      <c r="FY148" s="288"/>
      <c r="FZ148" s="288"/>
      <c r="GA148" s="288"/>
      <c r="GB148" s="288"/>
      <c r="GC148" s="288"/>
      <c r="GD148" s="288"/>
      <c r="GE148" s="288"/>
      <c r="GF148" s="288"/>
      <c r="GG148" s="288"/>
      <c r="GH148" s="288"/>
      <c r="GI148" s="288"/>
      <c r="GJ148" s="288"/>
      <c r="GK148" s="288"/>
      <c r="GL148" s="288"/>
      <c r="GM148" s="288"/>
      <c r="GN148" s="288"/>
    </row>
    <row r="149" spans="1:196" s="285" customFormat="1" ht="63.75">
      <c r="A149" s="303">
        <v>7</v>
      </c>
      <c r="B149" s="442" t="s">
        <v>462</v>
      </c>
      <c r="C149" s="294"/>
      <c r="D149" s="305"/>
      <c r="E149" s="320"/>
      <c r="F149" s="292"/>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c r="BZ149" s="288"/>
      <c r="CA149" s="288"/>
      <c r="CB149" s="288"/>
      <c r="CC149" s="288"/>
      <c r="CD149" s="288"/>
      <c r="CE149" s="288"/>
      <c r="CF149" s="288"/>
      <c r="CG149" s="288"/>
      <c r="CH149" s="288"/>
      <c r="CI149" s="288"/>
      <c r="CJ149" s="288"/>
      <c r="CK149" s="288"/>
      <c r="CL149" s="288"/>
      <c r="CM149" s="288"/>
      <c r="CN149" s="288"/>
      <c r="CO149" s="288"/>
      <c r="CP149" s="288"/>
      <c r="CQ149" s="288"/>
      <c r="CR149" s="288"/>
      <c r="CS149" s="288"/>
      <c r="CT149" s="288"/>
      <c r="CU149" s="288"/>
      <c r="CV149" s="288"/>
      <c r="CW149" s="288"/>
      <c r="CX149" s="288"/>
      <c r="CY149" s="288"/>
      <c r="CZ149" s="288"/>
      <c r="DA149" s="288"/>
      <c r="DB149" s="288"/>
      <c r="DC149" s="288"/>
      <c r="DD149" s="288"/>
      <c r="DE149" s="288"/>
      <c r="DF149" s="288"/>
      <c r="DG149" s="288"/>
      <c r="DH149" s="288"/>
      <c r="DI149" s="288"/>
      <c r="DJ149" s="288"/>
      <c r="DK149" s="288"/>
      <c r="DL149" s="288"/>
      <c r="DM149" s="288"/>
      <c r="DN149" s="288"/>
      <c r="DO149" s="288"/>
      <c r="DP149" s="288"/>
      <c r="DQ149" s="288"/>
      <c r="DR149" s="288"/>
      <c r="DS149" s="288"/>
      <c r="DT149" s="288"/>
      <c r="DU149" s="288"/>
      <c r="DV149" s="288"/>
      <c r="DW149" s="288"/>
      <c r="DX149" s="288"/>
      <c r="DY149" s="288"/>
      <c r="DZ149" s="288"/>
      <c r="EA149" s="288"/>
      <c r="EB149" s="288"/>
      <c r="EC149" s="288"/>
      <c r="ED149" s="288"/>
      <c r="EE149" s="288"/>
      <c r="EF149" s="288"/>
      <c r="EG149" s="288"/>
      <c r="EH149" s="288"/>
      <c r="EI149" s="288"/>
      <c r="EJ149" s="288"/>
      <c r="EK149" s="288"/>
      <c r="EL149" s="288"/>
      <c r="EM149" s="288"/>
      <c r="EN149" s="288"/>
      <c r="EO149" s="288"/>
      <c r="EP149" s="288"/>
      <c r="EQ149" s="288"/>
      <c r="ER149" s="288"/>
      <c r="ES149" s="288"/>
      <c r="ET149" s="288"/>
      <c r="EU149" s="288"/>
      <c r="EV149" s="288"/>
      <c r="EW149" s="288"/>
      <c r="EX149" s="288"/>
      <c r="EY149" s="288"/>
      <c r="EZ149" s="288"/>
      <c r="FA149" s="288"/>
      <c r="FB149" s="288"/>
      <c r="FC149" s="288"/>
      <c r="FD149" s="288"/>
      <c r="FE149" s="288"/>
      <c r="FF149" s="288"/>
      <c r="FG149" s="288"/>
      <c r="FH149" s="288"/>
      <c r="FI149" s="288"/>
      <c r="FJ149" s="288"/>
      <c r="FK149" s="288"/>
      <c r="FL149" s="288"/>
      <c r="FM149" s="288"/>
      <c r="FN149" s="288"/>
      <c r="FO149" s="288"/>
      <c r="FP149" s="288"/>
      <c r="FQ149" s="288"/>
      <c r="FR149" s="288"/>
      <c r="FS149" s="288"/>
      <c r="FT149" s="288"/>
      <c r="FU149" s="288"/>
      <c r="FV149" s="288"/>
      <c r="FW149" s="288"/>
      <c r="FX149" s="288"/>
      <c r="FY149" s="288"/>
      <c r="FZ149" s="288"/>
      <c r="GA149" s="288"/>
      <c r="GB149" s="288"/>
      <c r="GC149" s="288"/>
      <c r="GD149" s="288"/>
      <c r="GE149" s="288"/>
      <c r="GF149" s="288"/>
      <c r="GG149" s="288"/>
      <c r="GH149" s="288"/>
      <c r="GI149" s="288"/>
      <c r="GJ149" s="288"/>
      <c r="GK149" s="288"/>
      <c r="GL149" s="288"/>
      <c r="GM149" s="288"/>
      <c r="GN149" s="288"/>
    </row>
    <row r="150" spans="1:196" s="285" customFormat="1">
      <c r="A150" s="303"/>
      <c r="B150" s="451"/>
      <c r="C150" s="294" t="s">
        <v>452</v>
      </c>
      <c r="D150" s="305">
        <v>65</v>
      </c>
      <c r="E150" s="295"/>
      <c r="F150" s="292" t="str">
        <f>IF(D150*E150&lt;&gt;0,D150*E150,"")</f>
        <v/>
      </c>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c r="BZ150" s="288"/>
      <c r="CA150" s="288"/>
      <c r="CB150" s="288"/>
      <c r="CC150" s="288"/>
      <c r="CD150" s="288"/>
      <c r="CE150" s="288"/>
      <c r="CF150" s="288"/>
      <c r="CG150" s="288"/>
      <c r="CH150" s="288"/>
      <c r="CI150" s="288"/>
      <c r="CJ150" s="288"/>
      <c r="CK150" s="288"/>
      <c r="CL150" s="288"/>
      <c r="CM150" s="288"/>
      <c r="CN150" s="288"/>
      <c r="CO150" s="288"/>
      <c r="CP150" s="288"/>
      <c r="CQ150" s="288"/>
      <c r="CR150" s="288"/>
      <c r="CS150" s="288"/>
      <c r="CT150" s="288"/>
      <c r="CU150" s="288"/>
      <c r="CV150" s="288"/>
      <c r="CW150" s="288"/>
      <c r="CX150" s="288"/>
      <c r="CY150" s="288"/>
      <c r="CZ150" s="288"/>
      <c r="DA150" s="288"/>
      <c r="DB150" s="288"/>
      <c r="DC150" s="288"/>
      <c r="DD150" s="288"/>
      <c r="DE150" s="288"/>
      <c r="DF150" s="288"/>
      <c r="DG150" s="288"/>
      <c r="DH150" s="288"/>
      <c r="DI150" s="288"/>
      <c r="DJ150" s="288"/>
      <c r="DK150" s="288"/>
      <c r="DL150" s="288"/>
      <c r="DM150" s="288"/>
      <c r="DN150" s="288"/>
      <c r="DO150" s="288"/>
      <c r="DP150" s="288"/>
      <c r="DQ150" s="288"/>
      <c r="DR150" s="288"/>
      <c r="DS150" s="288"/>
      <c r="DT150" s="288"/>
      <c r="DU150" s="288"/>
      <c r="DV150" s="288"/>
      <c r="DW150" s="288"/>
      <c r="DX150" s="288"/>
      <c r="DY150" s="288"/>
      <c r="DZ150" s="288"/>
      <c r="EA150" s="288"/>
      <c r="EB150" s="288"/>
      <c r="EC150" s="288"/>
      <c r="ED150" s="288"/>
      <c r="EE150" s="288"/>
      <c r="EF150" s="288"/>
      <c r="EG150" s="288"/>
      <c r="EH150" s="288"/>
      <c r="EI150" s="288"/>
      <c r="EJ150" s="288"/>
      <c r="EK150" s="288"/>
      <c r="EL150" s="288"/>
      <c r="EM150" s="288"/>
      <c r="EN150" s="288"/>
      <c r="EO150" s="288"/>
      <c r="EP150" s="288"/>
      <c r="EQ150" s="288"/>
      <c r="ER150" s="288"/>
      <c r="ES150" s="288"/>
      <c r="ET150" s="288"/>
      <c r="EU150" s="288"/>
      <c r="EV150" s="288"/>
      <c r="EW150" s="288"/>
      <c r="EX150" s="288"/>
      <c r="EY150" s="288"/>
      <c r="EZ150" s="288"/>
      <c r="FA150" s="288"/>
      <c r="FB150" s="288"/>
      <c r="FC150" s="288"/>
      <c r="FD150" s="288"/>
      <c r="FE150" s="288"/>
      <c r="FF150" s="288"/>
      <c r="FG150" s="288"/>
      <c r="FH150" s="288"/>
      <c r="FI150" s="288"/>
      <c r="FJ150" s="288"/>
      <c r="FK150" s="288"/>
      <c r="FL150" s="288"/>
      <c r="FM150" s="288"/>
      <c r="FN150" s="288"/>
      <c r="FO150" s="288"/>
      <c r="FP150" s="288"/>
      <c r="FQ150" s="288"/>
      <c r="FR150" s="288"/>
      <c r="FS150" s="288"/>
      <c r="FT150" s="288"/>
      <c r="FU150" s="288"/>
      <c r="FV150" s="288"/>
      <c r="FW150" s="288"/>
      <c r="FX150" s="288"/>
      <c r="FY150" s="288"/>
      <c r="FZ150" s="288"/>
      <c r="GA150" s="288"/>
      <c r="GB150" s="288"/>
      <c r="GC150" s="288"/>
      <c r="GD150" s="288"/>
      <c r="GE150" s="288"/>
      <c r="GF150" s="288"/>
      <c r="GG150" s="288"/>
      <c r="GH150" s="288"/>
      <c r="GI150" s="288"/>
      <c r="GJ150" s="288"/>
      <c r="GK150" s="288"/>
      <c r="GL150" s="288"/>
      <c r="GM150" s="288"/>
      <c r="GN150" s="288"/>
    </row>
    <row r="151" spans="1:196" s="285" customFormat="1">
      <c r="A151" s="303"/>
      <c r="B151" s="451"/>
      <c r="C151" s="294"/>
      <c r="D151" s="305"/>
      <c r="E151" s="306"/>
      <c r="F151" s="292"/>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c r="BZ151" s="288"/>
      <c r="CA151" s="288"/>
      <c r="CB151" s="288"/>
      <c r="CC151" s="288"/>
      <c r="CD151" s="288"/>
      <c r="CE151" s="288"/>
      <c r="CF151" s="288"/>
      <c r="CG151" s="288"/>
      <c r="CH151" s="288"/>
      <c r="CI151" s="288"/>
      <c r="CJ151" s="288"/>
      <c r="CK151" s="288"/>
      <c r="CL151" s="288"/>
      <c r="CM151" s="288"/>
      <c r="CN151" s="288"/>
      <c r="CO151" s="288"/>
      <c r="CP151" s="288"/>
      <c r="CQ151" s="288"/>
      <c r="CR151" s="288"/>
      <c r="CS151" s="288"/>
      <c r="CT151" s="288"/>
      <c r="CU151" s="288"/>
      <c r="CV151" s="288"/>
      <c r="CW151" s="288"/>
      <c r="CX151" s="288"/>
      <c r="CY151" s="288"/>
      <c r="CZ151" s="288"/>
      <c r="DA151" s="288"/>
      <c r="DB151" s="288"/>
      <c r="DC151" s="288"/>
      <c r="DD151" s="288"/>
      <c r="DE151" s="288"/>
      <c r="DF151" s="288"/>
      <c r="DG151" s="288"/>
      <c r="DH151" s="288"/>
      <c r="DI151" s="288"/>
      <c r="DJ151" s="288"/>
      <c r="DK151" s="288"/>
      <c r="DL151" s="288"/>
      <c r="DM151" s="288"/>
      <c r="DN151" s="288"/>
      <c r="DO151" s="288"/>
      <c r="DP151" s="288"/>
      <c r="DQ151" s="288"/>
      <c r="DR151" s="288"/>
      <c r="DS151" s="288"/>
      <c r="DT151" s="288"/>
      <c r="DU151" s="288"/>
      <c r="DV151" s="288"/>
      <c r="DW151" s="288"/>
      <c r="DX151" s="288"/>
      <c r="DY151" s="288"/>
      <c r="DZ151" s="288"/>
      <c r="EA151" s="288"/>
      <c r="EB151" s="288"/>
      <c r="EC151" s="288"/>
      <c r="ED151" s="288"/>
      <c r="EE151" s="288"/>
      <c r="EF151" s="288"/>
      <c r="EG151" s="288"/>
      <c r="EH151" s="288"/>
      <c r="EI151" s="288"/>
      <c r="EJ151" s="288"/>
      <c r="EK151" s="288"/>
      <c r="EL151" s="288"/>
      <c r="EM151" s="288"/>
      <c r="EN151" s="288"/>
      <c r="EO151" s="288"/>
      <c r="EP151" s="288"/>
      <c r="EQ151" s="288"/>
      <c r="ER151" s="288"/>
      <c r="ES151" s="288"/>
      <c r="ET151" s="288"/>
      <c r="EU151" s="288"/>
      <c r="EV151" s="288"/>
      <c r="EW151" s="288"/>
      <c r="EX151" s="288"/>
      <c r="EY151" s="288"/>
      <c r="EZ151" s="288"/>
      <c r="FA151" s="288"/>
      <c r="FB151" s="288"/>
      <c r="FC151" s="288"/>
      <c r="FD151" s="288"/>
      <c r="FE151" s="288"/>
      <c r="FF151" s="288"/>
      <c r="FG151" s="288"/>
      <c r="FH151" s="288"/>
      <c r="FI151" s="288"/>
      <c r="FJ151" s="288"/>
      <c r="FK151" s="288"/>
      <c r="FL151" s="288"/>
      <c r="FM151" s="288"/>
      <c r="FN151" s="288"/>
      <c r="FO151" s="288"/>
      <c r="FP151" s="288"/>
      <c r="FQ151" s="288"/>
      <c r="FR151" s="288"/>
      <c r="FS151" s="288"/>
      <c r="FT151" s="288"/>
      <c r="FU151" s="288"/>
      <c r="FV151" s="288"/>
      <c r="FW151" s="288"/>
      <c r="FX151" s="288"/>
      <c r="FY151" s="288"/>
      <c r="FZ151" s="288"/>
      <c r="GA151" s="288"/>
      <c r="GB151" s="288"/>
      <c r="GC151" s="288"/>
      <c r="GD151" s="288"/>
      <c r="GE151" s="288"/>
      <c r="GF151" s="288"/>
      <c r="GG151" s="288"/>
      <c r="GH151" s="288"/>
      <c r="GI151" s="288"/>
      <c r="GJ151" s="288"/>
      <c r="GK151" s="288"/>
      <c r="GL151" s="288"/>
      <c r="GM151" s="288"/>
      <c r="GN151" s="288"/>
    </row>
    <row r="152" spans="1:196" s="285" customFormat="1" ht="117.75" customHeight="1">
      <c r="A152" s="303">
        <v>8</v>
      </c>
      <c r="B152" s="442" t="s">
        <v>530</v>
      </c>
      <c r="C152" s="294"/>
      <c r="D152" s="305"/>
      <c r="E152" s="320"/>
      <c r="F152" s="292"/>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c r="BZ152" s="288"/>
      <c r="CA152" s="288"/>
      <c r="CB152" s="288"/>
      <c r="CC152" s="288"/>
      <c r="CD152" s="288"/>
      <c r="CE152" s="288"/>
      <c r="CF152" s="288"/>
      <c r="CG152" s="288"/>
      <c r="CH152" s="288"/>
      <c r="CI152" s="288"/>
      <c r="CJ152" s="288"/>
      <c r="CK152" s="288"/>
      <c r="CL152" s="288"/>
      <c r="CM152" s="288"/>
      <c r="CN152" s="288"/>
      <c r="CO152" s="288"/>
      <c r="CP152" s="288"/>
      <c r="CQ152" s="288"/>
      <c r="CR152" s="288"/>
      <c r="CS152" s="288"/>
      <c r="CT152" s="288"/>
      <c r="CU152" s="288"/>
      <c r="CV152" s="288"/>
      <c r="CW152" s="288"/>
      <c r="CX152" s="288"/>
      <c r="CY152" s="288"/>
      <c r="CZ152" s="288"/>
      <c r="DA152" s="288"/>
      <c r="DB152" s="288"/>
      <c r="DC152" s="288"/>
      <c r="DD152" s="288"/>
      <c r="DE152" s="288"/>
      <c r="DF152" s="288"/>
      <c r="DG152" s="288"/>
      <c r="DH152" s="288"/>
      <c r="DI152" s="288"/>
      <c r="DJ152" s="288"/>
      <c r="DK152" s="288"/>
      <c r="DL152" s="288"/>
      <c r="DM152" s="288"/>
      <c r="DN152" s="288"/>
      <c r="DO152" s="288"/>
      <c r="DP152" s="288"/>
      <c r="DQ152" s="288"/>
      <c r="DR152" s="288"/>
      <c r="DS152" s="288"/>
      <c r="DT152" s="288"/>
      <c r="DU152" s="288"/>
      <c r="DV152" s="288"/>
      <c r="DW152" s="288"/>
      <c r="DX152" s="288"/>
      <c r="DY152" s="288"/>
      <c r="DZ152" s="288"/>
      <c r="EA152" s="288"/>
      <c r="EB152" s="288"/>
      <c r="EC152" s="288"/>
      <c r="ED152" s="288"/>
      <c r="EE152" s="288"/>
      <c r="EF152" s="288"/>
      <c r="EG152" s="288"/>
      <c r="EH152" s="288"/>
      <c r="EI152" s="288"/>
      <c r="EJ152" s="288"/>
      <c r="EK152" s="288"/>
      <c r="EL152" s="288"/>
      <c r="EM152" s="288"/>
      <c r="EN152" s="288"/>
      <c r="EO152" s="288"/>
      <c r="EP152" s="288"/>
      <c r="EQ152" s="288"/>
      <c r="ER152" s="288"/>
      <c r="ES152" s="288"/>
      <c r="ET152" s="288"/>
      <c r="EU152" s="288"/>
      <c r="EV152" s="288"/>
      <c r="EW152" s="288"/>
      <c r="EX152" s="288"/>
      <c r="EY152" s="288"/>
      <c r="EZ152" s="288"/>
      <c r="FA152" s="288"/>
      <c r="FB152" s="288"/>
      <c r="FC152" s="288"/>
      <c r="FD152" s="288"/>
      <c r="FE152" s="288"/>
      <c r="FF152" s="288"/>
      <c r="FG152" s="288"/>
      <c r="FH152" s="288"/>
      <c r="FI152" s="288"/>
      <c r="FJ152" s="288"/>
      <c r="FK152" s="288"/>
      <c r="FL152" s="288"/>
      <c r="FM152" s="288"/>
      <c r="FN152" s="288"/>
      <c r="FO152" s="288"/>
      <c r="FP152" s="288"/>
      <c r="FQ152" s="288"/>
      <c r="FR152" s="288"/>
      <c r="FS152" s="288"/>
      <c r="FT152" s="288"/>
      <c r="FU152" s="288"/>
      <c r="FV152" s="288"/>
      <c r="FW152" s="288"/>
      <c r="FX152" s="288"/>
      <c r="FY152" s="288"/>
      <c r="FZ152" s="288"/>
      <c r="GA152" s="288"/>
      <c r="GB152" s="288"/>
      <c r="GC152" s="288"/>
      <c r="GD152" s="288"/>
      <c r="GE152" s="288"/>
      <c r="GF152" s="288"/>
      <c r="GG152" s="288"/>
      <c r="GH152" s="288"/>
      <c r="GI152" s="288"/>
      <c r="GJ152" s="288"/>
      <c r="GK152" s="288"/>
      <c r="GL152" s="288"/>
      <c r="GM152" s="288"/>
      <c r="GN152" s="288"/>
    </row>
    <row r="153" spans="1:196" s="287" customFormat="1" ht="89.25">
      <c r="A153" s="323"/>
      <c r="B153" s="452" t="s">
        <v>152</v>
      </c>
      <c r="C153" s="324"/>
      <c r="D153" s="324"/>
      <c r="E153" s="325"/>
      <c r="F153" s="289" t="str">
        <f>IF(((D153*E153)&gt;0),(D153*E153),"")</f>
        <v/>
      </c>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c r="BV153" s="96"/>
      <c r="BW153" s="96"/>
      <c r="BX153" s="96"/>
      <c r="BY153" s="96"/>
      <c r="BZ153" s="96"/>
      <c r="CA153" s="96"/>
      <c r="CB153" s="96"/>
      <c r="CC153" s="96"/>
      <c r="CD153" s="96"/>
      <c r="CE153" s="96"/>
      <c r="CF153" s="96"/>
      <c r="CG153" s="96"/>
      <c r="CH153" s="96"/>
      <c r="CI153" s="96"/>
      <c r="CJ153" s="96"/>
      <c r="CK153" s="96"/>
      <c r="CL153" s="96"/>
      <c r="CM153" s="96"/>
      <c r="CN153" s="96"/>
      <c r="CO153" s="96"/>
      <c r="CP153" s="96"/>
      <c r="CQ153" s="96"/>
      <c r="CR153" s="96"/>
      <c r="CS153" s="96"/>
      <c r="CT153" s="96"/>
      <c r="CU153" s="96"/>
      <c r="CV153" s="96"/>
      <c r="CW153" s="96"/>
      <c r="CX153" s="96"/>
      <c r="CY153" s="96"/>
      <c r="CZ153" s="96"/>
      <c r="DA153" s="96"/>
      <c r="DB153" s="96"/>
      <c r="DC153" s="96"/>
      <c r="DD153" s="96"/>
      <c r="DE153" s="96"/>
      <c r="DF153" s="96"/>
      <c r="DG153" s="96"/>
      <c r="DH153" s="96"/>
      <c r="DI153" s="96"/>
      <c r="DJ153" s="96"/>
      <c r="DK153" s="96"/>
      <c r="DL153" s="96"/>
      <c r="DM153" s="96"/>
      <c r="DN153" s="96"/>
      <c r="DO153" s="96"/>
      <c r="DP153" s="96"/>
      <c r="DQ153" s="96"/>
      <c r="DR153" s="96"/>
      <c r="DS153" s="96"/>
      <c r="DT153" s="96"/>
      <c r="DU153" s="96"/>
      <c r="DV153" s="96"/>
      <c r="DW153" s="96"/>
      <c r="DX153" s="96"/>
      <c r="DY153" s="96"/>
      <c r="DZ153" s="96"/>
      <c r="EA153" s="96"/>
      <c r="EB153" s="96"/>
      <c r="EC153" s="96"/>
      <c r="ED153" s="96"/>
      <c r="EE153" s="96"/>
      <c r="EF153" s="96"/>
      <c r="EG153" s="96"/>
      <c r="EH153" s="96"/>
      <c r="EI153" s="96"/>
      <c r="EJ153" s="96"/>
      <c r="EK153" s="96"/>
      <c r="EL153" s="96"/>
      <c r="EM153" s="96"/>
      <c r="EN153" s="96"/>
      <c r="EO153" s="96"/>
      <c r="EP153" s="96"/>
      <c r="EQ153" s="96"/>
      <c r="ER153" s="96"/>
      <c r="ES153" s="96"/>
      <c r="ET153" s="96"/>
      <c r="EU153" s="96"/>
      <c r="EV153" s="96"/>
      <c r="EW153" s="96"/>
      <c r="EX153" s="96"/>
      <c r="EY153" s="96"/>
      <c r="EZ153" s="96"/>
      <c r="FA153" s="96"/>
      <c r="FB153" s="96"/>
      <c r="FC153" s="96"/>
      <c r="FD153" s="96"/>
      <c r="FE153" s="96"/>
      <c r="FF153" s="96"/>
      <c r="FG153" s="96"/>
      <c r="FH153" s="96"/>
      <c r="FI153" s="96"/>
      <c r="FJ153" s="96"/>
      <c r="FK153" s="96"/>
      <c r="FL153" s="96"/>
      <c r="FM153" s="96"/>
      <c r="FN153" s="96"/>
      <c r="FO153" s="96"/>
      <c r="FP153" s="96"/>
      <c r="FQ153" s="96"/>
      <c r="FR153" s="96"/>
      <c r="FS153" s="96"/>
      <c r="FT153" s="96"/>
      <c r="FU153" s="96"/>
      <c r="FV153" s="96"/>
      <c r="FW153" s="96"/>
      <c r="FX153" s="96"/>
      <c r="FY153" s="96"/>
      <c r="FZ153" s="96"/>
      <c r="GA153" s="96"/>
      <c r="GB153" s="96"/>
      <c r="GC153" s="96"/>
      <c r="GD153" s="96"/>
      <c r="GE153" s="96"/>
      <c r="GF153" s="96"/>
      <c r="GG153" s="96"/>
      <c r="GH153" s="96"/>
      <c r="GI153" s="96"/>
      <c r="GJ153" s="96"/>
      <c r="GK153" s="96"/>
      <c r="GL153" s="96"/>
      <c r="GM153" s="96"/>
      <c r="GN153" s="96"/>
    </row>
    <row r="154" spans="1:196" s="285" customFormat="1" ht="16.5" customHeight="1">
      <c r="A154" s="303"/>
      <c r="B154" s="451"/>
      <c r="C154" s="294" t="s">
        <v>452</v>
      </c>
      <c r="D154" s="305">
        <v>65</v>
      </c>
      <c r="E154" s="295"/>
      <c r="F154" s="292" t="str">
        <f>IF(D154*E154&lt;&gt;0,D154*E154,"")</f>
        <v/>
      </c>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c r="CF154" s="288"/>
      <c r="CG154" s="288"/>
      <c r="CH154" s="288"/>
      <c r="CI154" s="288"/>
      <c r="CJ154" s="288"/>
      <c r="CK154" s="288"/>
      <c r="CL154" s="288"/>
      <c r="CM154" s="288"/>
      <c r="CN154" s="288"/>
      <c r="CO154" s="288"/>
      <c r="CP154" s="288"/>
      <c r="CQ154" s="288"/>
      <c r="CR154" s="288"/>
      <c r="CS154" s="288"/>
      <c r="CT154" s="288"/>
      <c r="CU154" s="288"/>
      <c r="CV154" s="288"/>
      <c r="CW154" s="288"/>
      <c r="CX154" s="288"/>
      <c r="CY154" s="288"/>
      <c r="CZ154" s="288"/>
      <c r="DA154" s="288"/>
      <c r="DB154" s="288"/>
      <c r="DC154" s="288"/>
      <c r="DD154" s="288"/>
      <c r="DE154" s="288"/>
      <c r="DF154" s="288"/>
      <c r="DG154" s="288"/>
      <c r="DH154" s="288"/>
      <c r="DI154" s="288"/>
      <c r="DJ154" s="288"/>
      <c r="DK154" s="288"/>
      <c r="DL154" s="288"/>
      <c r="DM154" s="288"/>
      <c r="DN154" s="288"/>
      <c r="DO154" s="288"/>
      <c r="DP154" s="288"/>
      <c r="DQ154" s="288"/>
      <c r="DR154" s="288"/>
      <c r="DS154" s="288"/>
      <c r="DT154" s="288"/>
      <c r="DU154" s="288"/>
      <c r="DV154" s="288"/>
      <c r="DW154" s="288"/>
      <c r="DX154" s="288"/>
      <c r="DY154" s="288"/>
      <c r="DZ154" s="288"/>
      <c r="EA154" s="288"/>
      <c r="EB154" s="288"/>
      <c r="EC154" s="288"/>
      <c r="ED154" s="288"/>
      <c r="EE154" s="288"/>
      <c r="EF154" s="288"/>
      <c r="EG154" s="288"/>
      <c r="EH154" s="288"/>
      <c r="EI154" s="288"/>
      <c r="EJ154" s="288"/>
      <c r="EK154" s="288"/>
      <c r="EL154" s="288"/>
      <c r="EM154" s="288"/>
      <c r="EN154" s="288"/>
      <c r="EO154" s="288"/>
      <c r="EP154" s="288"/>
      <c r="EQ154" s="288"/>
      <c r="ER154" s="288"/>
      <c r="ES154" s="288"/>
      <c r="ET154" s="288"/>
      <c r="EU154" s="288"/>
      <c r="EV154" s="288"/>
      <c r="EW154" s="288"/>
      <c r="EX154" s="288"/>
      <c r="EY154" s="288"/>
      <c r="EZ154" s="288"/>
      <c r="FA154" s="288"/>
      <c r="FB154" s="288"/>
      <c r="FC154" s="288"/>
      <c r="FD154" s="288"/>
      <c r="FE154" s="288"/>
      <c r="FF154" s="288"/>
      <c r="FG154" s="288"/>
      <c r="FH154" s="288"/>
      <c r="FI154" s="288"/>
      <c r="FJ154" s="288"/>
      <c r="FK154" s="288"/>
      <c r="FL154" s="288"/>
      <c r="FM154" s="288"/>
      <c r="FN154" s="288"/>
      <c r="FO154" s="288"/>
      <c r="FP154" s="288"/>
      <c r="FQ154" s="288"/>
      <c r="FR154" s="288"/>
      <c r="FS154" s="288"/>
      <c r="FT154" s="288"/>
      <c r="FU154" s="288"/>
      <c r="FV154" s="288"/>
      <c r="FW154" s="288"/>
      <c r="FX154" s="288"/>
      <c r="FY154" s="288"/>
      <c r="FZ154" s="288"/>
      <c r="GA154" s="288"/>
      <c r="GB154" s="288"/>
      <c r="GC154" s="288"/>
      <c r="GD154" s="288"/>
      <c r="GE154" s="288"/>
      <c r="GF154" s="288"/>
      <c r="GG154" s="288"/>
      <c r="GH154" s="288"/>
      <c r="GI154" s="288"/>
      <c r="GJ154" s="288"/>
      <c r="GK154" s="288"/>
      <c r="GL154" s="288"/>
      <c r="GM154" s="288"/>
      <c r="GN154" s="288"/>
    </row>
    <row r="155" spans="1:196" s="285" customFormat="1" ht="14.25" customHeight="1">
      <c r="A155" s="303"/>
      <c r="B155" s="451"/>
      <c r="C155" s="294"/>
      <c r="D155" s="305"/>
      <c r="E155" s="300"/>
      <c r="F155" s="292"/>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c r="CD155" s="288"/>
      <c r="CE155" s="288"/>
      <c r="CF155" s="288"/>
      <c r="CG155" s="288"/>
      <c r="CH155" s="288"/>
      <c r="CI155" s="288"/>
      <c r="CJ155" s="288"/>
      <c r="CK155" s="288"/>
      <c r="CL155" s="288"/>
      <c r="CM155" s="288"/>
      <c r="CN155" s="288"/>
      <c r="CO155" s="288"/>
      <c r="CP155" s="288"/>
      <c r="CQ155" s="288"/>
      <c r="CR155" s="288"/>
      <c r="CS155" s="288"/>
      <c r="CT155" s="288"/>
      <c r="CU155" s="288"/>
      <c r="CV155" s="288"/>
      <c r="CW155" s="288"/>
      <c r="CX155" s="288"/>
      <c r="CY155" s="288"/>
      <c r="CZ155" s="288"/>
      <c r="DA155" s="288"/>
      <c r="DB155" s="288"/>
      <c r="DC155" s="288"/>
      <c r="DD155" s="288"/>
      <c r="DE155" s="288"/>
      <c r="DF155" s="288"/>
      <c r="DG155" s="288"/>
      <c r="DH155" s="288"/>
      <c r="DI155" s="288"/>
      <c r="DJ155" s="288"/>
      <c r="DK155" s="288"/>
      <c r="DL155" s="288"/>
      <c r="DM155" s="288"/>
      <c r="DN155" s="288"/>
      <c r="DO155" s="288"/>
      <c r="DP155" s="288"/>
      <c r="DQ155" s="288"/>
      <c r="DR155" s="288"/>
      <c r="DS155" s="288"/>
      <c r="DT155" s="288"/>
      <c r="DU155" s="288"/>
      <c r="DV155" s="288"/>
      <c r="DW155" s="288"/>
      <c r="DX155" s="288"/>
      <c r="DY155" s="288"/>
      <c r="DZ155" s="288"/>
      <c r="EA155" s="288"/>
      <c r="EB155" s="288"/>
      <c r="EC155" s="288"/>
      <c r="ED155" s="288"/>
      <c r="EE155" s="288"/>
      <c r="EF155" s="288"/>
      <c r="EG155" s="288"/>
      <c r="EH155" s="288"/>
      <c r="EI155" s="288"/>
      <c r="EJ155" s="288"/>
      <c r="EK155" s="288"/>
      <c r="EL155" s="288"/>
      <c r="EM155" s="288"/>
      <c r="EN155" s="288"/>
      <c r="EO155" s="288"/>
      <c r="EP155" s="288"/>
      <c r="EQ155" s="288"/>
      <c r="ER155" s="288"/>
      <c r="ES155" s="288"/>
      <c r="ET155" s="288"/>
      <c r="EU155" s="288"/>
      <c r="EV155" s="288"/>
      <c r="EW155" s="288"/>
      <c r="EX155" s="288"/>
      <c r="EY155" s="288"/>
      <c r="EZ155" s="288"/>
      <c r="FA155" s="288"/>
      <c r="FB155" s="288"/>
      <c r="FC155" s="288"/>
      <c r="FD155" s="288"/>
      <c r="FE155" s="288"/>
      <c r="FF155" s="288"/>
      <c r="FG155" s="288"/>
      <c r="FH155" s="288"/>
      <c r="FI155" s="288"/>
      <c r="FJ155" s="288"/>
      <c r="FK155" s="288"/>
      <c r="FL155" s="288"/>
      <c r="FM155" s="288"/>
      <c r="FN155" s="288"/>
      <c r="FO155" s="288"/>
      <c r="FP155" s="288"/>
      <c r="FQ155" s="288"/>
      <c r="FR155" s="288"/>
      <c r="FS155" s="288"/>
      <c r="FT155" s="288"/>
      <c r="FU155" s="288"/>
      <c r="FV155" s="288"/>
      <c r="FW155" s="288"/>
      <c r="FX155" s="288"/>
      <c r="FY155" s="288"/>
      <c r="FZ155" s="288"/>
      <c r="GA155" s="288"/>
      <c r="GB155" s="288"/>
      <c r="GC155" s="288"/>
      <c r="GD155" s="288"/>
      <c r="GE155" s="288"/>
      <c r="GF155" s="288"/>
      <c r="GG155" s="288"/>
      <c r="GH155" s="288"/>
      <c r="GI155" s="288"/>
      <c r="GJ155" s="288"/>
      <c r="GK155" s="288"/>
      <c r="GL155" s="288"/>
      <c r="GM155" s="288"/>
      <c r="GN155" s="288"/>
    </row>
    <row r="156" spans="1:196" s="285" customFormat="1" ht="331.5">
      <c r="A156" s="303">
        <v>9</v>
      </c>
      <c r="B156" s="440" t="s">
        <v>570</v>
      </c>
      <c r="C156" s="294"/>
      <c r="D156" s="305"/>
      <c r="E156" s="320"/>
      <c r="F156" s="292"/>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c r="BZ156" s="288"/>
      <c r="CA156" s="288"/>
      <c r="CB156" s="288"/>
      <c r="CC156" s="288"/>
      <c r="CD156" s="288"/>
      <c r="CE156" s="288"/>
      <c r="CF156" s="288"/>
      <c r="CG156" s="288"/>
      <c r="CH156" s="288"/>
      <c r="CI156" s="288"/>
      <c r="CJ156" s="288"/>
      <c r="CK156" s="288"/>
      <c r="CL156" s="288"/>
      <c r="CM156" s="288"/>
      <c r="CN156" s="288"/>
      <c r="CO156" s="288"/>
      <c r="CP156" s="288"/>
      <c r="CQ156" s="288"/>
      <c r="CR156" s="288"/>
      <c r="CS156" s="288"/>
      <c r="CT156" s="288"/>
      <c r="CU156" s="288"/>
      <c r="CV156" s="288"/>
      <c r="CW156" s="288"/>
      <c r="CX156" s="288"/>
      <c r="CY156" s="288"/>
      <c r="CZ156" s="288"/>
      <c r="DA156" s="288"/>
      <c r="DB156" s="288"/>
      <c r="DC156" s="288"/>
      <c r="DD156" s="288"/>
      <c r="DE156" s="288"/>
      <c r="DF156" s="288"/>
      <c r="DG156" s="288"/>
      <c r="DH156" s="288"/>
      <c r="DI156" s="288"/>
      <c r="DJ156" s="288"/>
      <c r="DK156" s="288"/>
      <c r="DL156" s="288"/>
      <c r="DM156" s="288"/>
      <c r="DN156" s="288"/>
      <c r="DO156" s="288"/>
      <c r="DP156" s="288"/>
      <c r="DQ156" s="288"/>
      <c r="DR156" s="288"/>
      <c r="DS156" s="288"/>
      <c r="DT156" s="288"/>
      <c r="DU156" s="288"/>
      <c r="DV156" s="288"/>
      <c r="DW156" s="288"/>
      <c r="DX156" s="288"/>
      <c r="DY156" s="288"/>
      <c r="DZ156" s="288"/>
      <c r="EA156" s="288"/>
      <c r="EB156" s="288"/>
      <c r="EC156" s="288"/>
      <c r="ED156" s="288"/>
      <c r="EE156" s="288"/>
      <c r="EF156" s="288"/>
      <c r="EG156" s="288"/>
      <c r="EH156" s="288"/>
      <c r="EI156" s="288"/>
      <c r="EJ156" s="288"/>
      <c r="EK156" s="288"/>
      <c r="EL156" s="288"/>
      <c r="EM156" s="288"/>
      <c r="EN156" s="288"/>
      <c r="EO156" s="288"/>
      <c r="EP156" s="288"/>
      <c r="EQ156" s="288"/>
      <c r="ER156" s="288"/>
      <c r="ES156" s="288"/>
      <c r="ET156" s="288"/>
      <c r="EU156" s="288"/>
      <c r="EV156" s="288"/>
      <c r="EW156" s="288"/>
      <c r="EX156" s="288"/>
      <c r="EY156" s="288"/>
      <c r="EZ156" s="288"/>
      <c r="FA156" s="288"/>
      <c r="FB156" s="288"/>
      <c r="FC156" s="288"/>
      <c r="FD156" s="288"/>
      <c r="FE156" s="288"/>
      <c r="FF156" s="288"/>
      <c r="FG156" s="288"/>
      <c r="FH156" s="288"/>
      <c r="FI156" s="288"/>
      <c r="FJ156" s="288"/>
      <c r="FK156" s="288"/>
      <c r="FL156" s="288"/>
      <c r="FM156" s="288"/>
      <c r="FN156" s="288"/>
      <c r="FO156" s="288"/>
      <c r="FP156" s="288"/>
      <c r="FQ156" s="288"/>
      <c r="FR156" s="288"/>
      <c r="FS156" s="288"/>
      <c r="FT156" s="288"/>
      <c r="FU156" s="288"/>
      <c r="FV156" s="288"/>
      <c r="FW156" s="288"/>
      <c r="FX156" s="288"/>
      <c r="FY156" s="288"/>
      <c r="FZ156" s="288"/>
      <c r="GA156" s="288"/>
      <c r="GB156" s="288"/>
      <c r="GC156" s="288"/>
      <c r="GD156" s="288"/>
      <c r="GE156" s="288"/>
      <c r="GF156" s="288"/>
      <c r="GG156" s="288"/>
      <c r="GH156" s="288"/>
      <c r="GI156" s="288"/>
      <c r="GJ156" s="288"/>
      <c r="GK156" s="288"/>
      <c r="GL156" s="288"/>
      <c r="GM156" s="288"/>
      <c r="GN156" s="288"/>
    </row>
    <row r="157" spans="1:196" s="285" customFormat="1">
      <c r="A157" s="303"/>
      <c r="B157" s="451"/>
      <c r="C157" s="294" t="s">
        <v>346</v>
      </c>
      <c r="D157" s="305">
        <v>4</v>
      </c>
      <c r="E157" s="295"/>
      <c r="F157" s="292" t="str">
        <f>IF(D157*E157&lt;&gt;0,D157*E157,"")</f>
        <v/>
      </c>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c r="BZ157" s="288"/>
      <c r="CA157" s="288"/>
      <c r="CB157" s="288"/>
      <c r="CC157" s="288"/>
      <c r="CD157" s="288"/>
      <c r="CE157" s="288"/>
      <c r="CF157" s="288"/>
      <c r="CG157" s="288"/>
      <c r="CH157" s="288"/>
      <c r="CI157" s="288"/>
      <c r="CJ157" s="288"/>
      <c r="CK157" s="288"/>
      <c r="CL157" s="288"/>
      <c r="CM157" s="288"/>
      <c r="CN157" s="288"/>
      <c r="CO157" s="288"/>
      <c r="CP157" s="288"/>
      <c r="CQ157" s="288"/>
      <c r="CR157" s="288"/>
      <c r="CS157" s="288"/>
      <c r="CT157" s="288"/>
      <c r="CU157" s="288"/>
      <c r="CV157" s="288"/>
      <c r="CW157" s="288"/>
      <c r="CX157" s="288"/>
      <c r="CY157" s="288"/>
      <c r="CZ157" s="288"/>
      <c r="DA157" s="288"/>
      <c r="DB157" s="288"/>
      <c r="DC157" s="288"/>
      <c r="DD157" s="288"/>
      <c r="DE157" s="288"/>
      <c r="DF157" s="288"/>
      <c r="DG157" s="288"/>
      <c r="DH157" s="288"/>
      <c r="DI157" s="288"/>
      <c r="DJ157" s="288"/>
      <c r="DK157" s="288"/>
      <c r="DL157" s="288"/>
      <c r="DM157" s="288"/>
      <c r="DN157" s="288"/>
      <c r="DO157" s="288"/>
      <c r="DP157" s="288"/>
      <c r="DQ157" s="288"/>
      <c r="DR157" s="288"/>
      <c r="DS157" s="288"/>
      <c r="DT157" s="288"/>
      <c r="DU157" s="288"/>
      <c r="DV157" s="288"/>
      <c r="DW157" s="288"/>
      <c r="DX157" s="288"/>
      <c r="DY157" s="288"/>
      <c r="DZ157" s="288"/>
      <c r="EA157" s="288"/>
      <c r="EB157" s="288"/>
      <c r="EC157" s="288"/>
      <c r="ED157" s="288"/>
      <c r="EE157" s="288"/>
      <c r="EF157" s="288"/>
      <c r="EG157" s="288"/>
      <c r="EH157" s="288"/>
      <c r="EI157" s="288"/>
      <c r="EJ157" s="288"/>
      <c r="EK157" s="288"/>
      <c r="EL157" s="288"/>
      <c r="EM157" s="288"/>
      <c r="EN157" s="288"/>
      <c r="EO157" s="288"/>
      <c r="EP157" s="288"/>
      <c r="EQ157" s="288"/>
      <c r="ER157" s="288"/>
      <c r="ES157" s="288"/>
      <c r="ET157" s="288"/>
      <c r="EU157" s="288"/>
      <c r="EV157" s="288"/>
      <c r="EW157" s="288"/>
      <c r="EX157" s="288"/>
      <c r="EY157" s="288"/>
      <c r="EZ157" s="288"/>
      <c r="FA157" s="288"/>
      <c r="FB157" s="288"/>
      <c r="FC157" s="288"/>
      <c r="FD157" s="288"/>
      <c r="FE157" s="288"/>
      <c r="FF157" s="288"/>
      <c r="FG157" s="288"/>
      <c r="FH157" s="288"/>
      <c r="FI157" s="288"/>
      <c r="FJ157" s="288"/>
      <c r="FK157" s="288"/>
      <c r="FL157" s="288"/>
      <c r="FM157" s="288"/>
      <c r="FN157" s="288"/>
      <c r="FO157" s="288"/>
      <c r="FP157" s="288"/>
      <c r="FQ157" s="288"/>
      <c r="FR157" s="288"/>
      <c r="FS157" s="288"/>
      <c r="FT157" s="288"/>
      <c r="FU157" s="288"/>
      <c r="FV157" s="288"/>
      <c r="FW157" s="288"/>
      <c r="FX157" s="288"/>
      <c r="FY157" s="288"/>
      <c r="FZ157" s="288"/>
      <c r="GA157" s="288"/>
      <c r="GB157" s="288"/>
      <c r="GC157" s="288"/>
      <c r="GD157" s="288"/>
      <c r="GE157" s="288"/>
      <c r="GF157" s="288"/>
      <c r="GG157" s="288"/>
      <c r="GH157" s="288"/>
      <c r="GI157" s="288"/>
      <c r="GJ157" s="288"/>
      <c r="GK157" s="288"/>
      <c r="GL157" s="288"/>
      <c r="GM157" s="288"/>
      <c r="GN157" s="288"/>
    </row>
    <row r="158" spans="1:196" s="285" customFormat="1" ht="269.25" customHeight="1">
      <c r="A158" s="301">
        <v>10</v>
      </c>
      <c r="B158" s="440" t="s">
        <v>524</v>
      </c>
      <c r="C158" s="294"/>
      <c r="D158" s="305"/>
      <c r="E158" s="320"/>
      <c r="F158" s="292"/>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c r="BZ158" s="288"/>
      <c r="CA158" s="288"/>
      <c r="CB158" s="288"/>
      <c r="CC158" s="288"/>
      <c r="CD158" s="288"/>
      <c r="CE158" s="288"/>
      <c r="CF158" s="288"/>
      <c r="CG158" s="288"/>
      <c r="CH158" s="288"/>
      <c r="CI158" s="288"/>
      <c r="CJ158" s="288"/>
      <c r="CK158" s="288"/>
      <c r="CL158" s="288"/>
      <c r="CM158" s="288"/>
      <c r="CN158" s="288"/>
      <c r="CO158" s="288"/>
      <c r="CP158" s="288"/>
      <c r="CQ158" s="288"/>
      <c r="CR158" s="288"/>
      <c r="CS158" s="288"/>
      <c r="CT158" s="288"/>
      <c r="CU158" s="288"/>
      <c r="CV158" s="288"/>
      <c r="CW158" s="288"/>
      <c r="CX158" s="288"/>
      <c r="CY158" s="288"/>
      <c r="CZ158" s="288"/>
      <c r="DA158" s="288"/>
      <c r="DB158" s="288"/>
      <c r="DC158" s="288"/>
      <c r="DD158" s="288"/>
      <c r="DE158" s="288"/>
      <c r="DF158" s="288"/>
      <c r="DG158" s="288"/>
      <c r="DH158" s="288"/>
      <c r="DI158" s="288"/>
      <c r="DJ158" s="288"/>
      <c r="DK158" s="288"/>
      <c r="DL158" s="288"/>
      <c r="DM158" s="288"/>
      <c r="DN158" s="288"/>
      <c r="DO158" s="288"/>
      <c r="DP158" s="288"/>
      <c r="DQ158" s="288"/>
      <c r="DR158" s="288"/>
      <c r="DS158" s="288"/>
      <c r="DT158" s="288"/>
      <c r="DU158" s="288"/>
      <c r="DV158" s="288"/>
      <c r="DW158" s="288"/>
      <c r="DX158" s="288"/>
      <c r="DY158" s="288"/>
      <c r="DZ158" s="288"/>
      <c r="EA158" s="288"/>
      <c r="EB158" s="288"/>
      <c r="EC158" s="288"/>
      <c r="ED158" s="288"/>
      <c r="EE158" s="288"/>
      <c r="EF158" s="288"/>
      <c r="EG158" s="288"/>
      <c r="EH158" s="288"/>
      <c r="EI158" s="288"/>
      <c r="EJ158" s="288"/>
      <c r="EK158" s="288"/>
      <c r="EL158" s="288"/>
      <c r="EM158" s="288"/>
      <c r="EN158" s="288"/>
      <c r="EO158" s="288"/>
      <c r="EP158" s="288"/>
      <c r="EQ158" s="288"/>
      <c r="ER158" s="288"/>
      <c r="ES158" s="288"/>
      <c r="ET158" s="288"/>
      <c r="EU158" s="288"/>
      <c r="EV158" s="288"/>
      <c r="EW158" s="288"/>
      <c r="EX158" s="288"/>
      <c r="EY158" s="288"/>
      <c r="EZ158" s="288"/>
      <c r="FA158" s="288"/>
      <c r="FB158" s="288"/>
      <c r="FC158" s="288"/>
      <c r="FD158" s="288"/>
      <c r="FE158" s="288"/>
      <c r="FF158" s="288"/>
      <c r="FG158" s="288"/>
      <c r="FH158" s="288"/>
      <c r="FI158" s="288"/>
      <c r="FJ158" s="288"/>
      <c r="FK158" s="288"/>
      <c r="FL158" s="288"/>
      <c r="FM158" s="288"/>
      <c r="FN158" s="288"/>
      <c r="FO158" s="288"/>
      <c r="FP158" s="288"/>
      <c r="FQ158" s="288"/>
      <c r="FR158" s="288"/>
      <c r="FS158" s="288"/>
      <c r="FT158" s="288"/>
      <c r="FU158" s="288"/>
      <c r="FV158" s="288"/>
      <c r="FW158" s="288"/>
      <c r="FX158" s="288"/>
      <c r="FY158" s="288"/>
      <c r="FZ158" s="288"/>
      <c r="GA158" s="288"/>
      <c r="GB158" s="288"/>
      <c r="GC158" s="288"/>
      <c r="GD158" s="288"/>
      <c r="GE158" s="288"/>
      <c r="GF158" s="288"/>
      <c r="GG158" s="288"/>
      <c r="GH158" s="288"/>
      <c r="GI158" s="288"/>
      <c r="GJ158" s="288"/>
      <c r="GK158" s="288"/>
      <c r="GL158" s="288"/>
      <c r="GM158" s="288"/>
      <c r="GN158" s="288"/>
    </row>
    <row r="159" spans="1:196" s="285" customFormat="1">
      <c r="A159" s="303"/>
      <c r="B159" s="451"/>
      <c r="C159" s="294" t="s">
        <v>346</v>
      </c>
      <c r="D159" s="305">
        <v>5</v>
      </c>
      <c r="E159" s="295"/>
      <c r="F159" s="292" t="str">
        <f>IF(D159*E159&lt;&gt;0,D159*E159,"")</f>
        <v/>
      </c>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c r="BZ159" s="288"/>
      <c r="CA159" s="288"/>
      <c r="CB159" s="288"/>
      <c r="CC159" s="288"/>
      <c r="CD159" s="288"/>
      <c r="CE159" s="288"/>
      <c r="CF159" s="288"/>
      <c r="CG159" s="288"/>
      <c r="CH159" s="288"/>
      <c r="CI159" s="288"/>
      <c r="CJ159" s="288"/>
      <c r="CK159" s="288"/>
      <c r="CL159" s="288"/>
      <c r="CM159" s="288"/>
      <c r="CN159" s="288"/>
      <c r="CO159" s="288"/>
      <c r="CP159" s="288"/>
      <c r="CQ159" s="288"/>
      <c r="CR159" s="288"/>
      <c r="CS159" s="288"/>
      <c r="CT159" s="288"/>
      <c r="CU159" s="288"/>
      <c r="CV159" s="288"/>
      <c r="CW159" s="288"/>
      <c r="CX159" s="288"/>
      <c r="CY159" s="288"/>
      <c r="CZ159" s="288"/>
      <c r="DA159" s="288"/>
      <c r="DB159" s="288"/>
      <c r="DC159" s="288"/>
      <c r="DD159" s="288"/>
      <c r="DE159" s="288"/>
      <c r="DF159" s="288"/>
      <c r="DG159" s="288"/>
      <c r="DH159" s="288"/>
      <c r="DI159" s="288"/>
      <c r="DJ159" s="288"/>
      <c r="DK159" s="288"/>
      <c r="DL159" s="288"/>
      <c r="DM159" s="288"/>
      <c r="DN159" s="288"/>
      <c r="DO159" s="288"/>
      <c r="DP159" s="288"/>
      <c r="DQ159" s="288"/>
      <c r="DR159" s="288"/>
      <c r="DS159" s="288"/>
      <c r="DT159" s="288"/>
      <c r="DU159" s="288"/>
      <c r="DV159" s="288"/>
      <c r="DW159" s="288"/>
      <c r="DX159" s="288"/>
      <c r="DY159" s="288"/>
      <c r="DZ159" s="288"/>
      <c r="EA159" s="288"/>
      <c r="EB159" s="288"/>
      <c r="EC159" s="288"/>
      <c r="ED159" s="288"/>
      <c r="EE159" s="288"/>
      <c r="EF159" s="288"/>
      <c r="EG159" s="288"/>
      <c r="EH159" s="288"/>
      <c r="EI159" s="288"/>
      <c r="EJ159" s="288"/>
      <c r="EK159" s="288"/>
      <c r="EL159" s="288"/>
      <c r="EM159" s="288"/>
      <c r="EN159" s="288"/>
      <c r="EO159" s="288"/>
      <c r="EP159" s="288"/>
      <c r="EQ159" s="288"/>
      <c r="ER159" s="288"/>
      <c r="ES159" s="288"/>
      <c r="ET159" s="288"/>
      <c r="EU159" s="288"/>
      <c r="EV159" s="288"/>
      <c r="EW159" s="288"/>
      <c r="EX159" s="288"/>
      <c r="EY159" s="288"/>
      <c r="EZ159" s="288"/>
      <c r="FA159" s="288"/>
      <c r="FB159" s="288"/>
      <c r="FC159" s="288"/>
      <c r="FD159" s="288"/>
      <c r="FE159" s="288"/>
      <c r="FF159" s="288"/>
      <c r="FG159" s="288"/>
      <c r="FH159" s="288"/>
      <c r="FI159" s="288"/>
      <c r="FJ159" s="288"/>
      <c r="FK159" s="288"/>
      <c r="FL159" s="288"/>
      <c r="FM159" s="288"/>
      <c r="FN159" s="288"/>
      <c r="FO159" s="288"/>
      <c r="FP159" s="288"/>
      <c r="FQ159" s="288"/>
      <c r="FR159" s="288"/>
      <c r="FS159" s="288"/>
      <c r="FT159" s="288"/>
      <c r="FU159" s="288"/>
      <c r="FV159" s="288"/>
      <c r="FW159" s="288"/>
      <c r="FX159" s="288"/>
      <c r="FY159" s="288"/>
      <c r="FZ159" s="288"/>
      <c r="GA159" s="288"/>
      <c r="GB159" s="288"/>
      <c r="GC159" s="288"/>
      <c r="GD159" s="288"/>
      <c r="GE159" s="288"/>
      <c r="GF159" s="288"/>
      <c r="GG159" s="288"/>
      <c r="GH159" s="288"/>
      <c r="GI159" s="288"/>
      <c r="GJ159" s="288"/>
      <c r="GK159" s="288"/>
      <c r="GL159" s="288"/>
      <c r="GM159" s="288"/>
      <c r="GN159" s="288"/>
    </row>
    <row r="160" spans="1:196" s="285" customFormat="1">
      <c r="A160" s="303"/>
      <c r="B160" s="451"/>
      <c r="C160" s="294"/>
      <c r="D160" s="305"/>
      <c r="E160" s="306"/>
      <c r="F160" s="292"/>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c r="BZ160" s="288"/>
      <c r="CA160" s="288"/>
      <c r="CB160" s="288"/>
      <c r="CC160" s="288"/>
      <c r="CD160" s="288"/>
      <c r="CE160" s="288"/>
      <c r="CF160" s="288"/>
      <c r="CG160" s="288"/>
      <c r="CH160" s="288"/>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288"/>
      <c r="ET160" s="288"/>
      <c r="EU160" s="288"/>
      <c r="EV160" s="288"/>
      <c r="EW160" s="288"/>
      <c r="EX160" s="288"/>
      <c r="EY160" s="288"/>
      <c r="EZ160" s="288"/>
      <c r="FA160" s="288"/>
      <c r="FB160" s="288"/>
      <c r="FC160" s="288"/>
      <c r="FD160" s="288"/>
      <c r="FE160" s="288"/>
      <c r="FF160" s="288"/>
      <c r="FG160" s="288"/>
      <c r="FH160" s="288"/>
      <c r="FI160" s="288"/>
      <c r="FJ160" s="288"/>
      <c r="FK160" s="288"/>
      <c r="FL160" s="288"/>
      <c r="FM160" s="288"/>
      <c r="FN160" s="288"/>
      <c r="FO160" s="288"/>
      <c r="FP160" s="288"/>
      <c r="FQ160" s="288"/>
      <c r="FR160" s="288"/>
      <c r="FS160" s="288"/>
      <c r="FT160" s="288"/>
      <c r="FU160" s="288"/>
      <c r="FV160" s="288"/>
      <c r="FW160" s="288"/>
      <c r="FX160" s="288"/>
      <c r="FY160" s="288"/>
      <c r="FZ160" s="288"/>
      <c r="GA160" s="288"/>
      <c r="GB160" s="288"/>
      <c r="GC160" s="288"/>
      <c r="GD160" s="288"/>
      <c r="GE160" s="288"/>
      <c r="GF160" s="288"/>
      <c r="GG160" s="288"/>
      <c r="GH160" s="288"/>
      <c r="GI160" s="288"/>
      <c r="GJ160" s="288"/>
      <c r="GK160" s="288"/>
      <c r="GL160" s="288"/>
      <c r="GM160" s="288"/>
      <c r="GN160" s="288"/>
    </row>
    <row r="161" spans="1:196" s="285" customFormat="1" ht="76.5">
      <c r="A161" s="302">
        <v>11</v>
      </c>
      <c r="B161" s="440" t="s">
        <v>564</v>
      </c>
      <c r="C161" s="17" t="s">
        <v>455</v>
      </c>
      <c r="D161" s="298">
        <v>250</v>
      </c>
      <c r="E161" s="295"/>
      <c r="F161" s="292" t="str">
        <f>IF(D161*E161&lt;&gt;0,D161*E161,"")</f>
        <v/>
      </c>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c r="CF161" s="288"/>
      <c r="CG161" s="288"/>
      <c r="CH161" s="288"/>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288"/>
      <c r="ET161" s="288"/>
      <c r="EU161" s="288"/>
      <c r="EV161" s="288"/>
      <c r="EW161" s="288"/>
      <c r="EX161" s="288"/>
      <c r="EY161" s="288"/>
      <c r="EZ161" s="288"/>
      <c r="FA161" s="288"/>
      <c r="FB161" s="288"/>
      <c r="FC161" s="288"/>
      <c r="FD161" s="288"/>
      <c r="FE161" s="288"/>
      <c r="FF161" s="288"/>
      <c r="FG161" s="288"/>
      <c r="FH161" s="288"/>
      <c r="FI161" s="288"/>
      <c r="FJ161" s="288"/>
      <c r="FK161" s="288"/>
      <c r="FL161" s="288"/>
      <c r="FM161" s="288"/>
      <c r="FN161" s="288"/>
      <c r="FO161" s="288"/>
      <c r="FP161" s="288"/>
      <c r="FQ161" s="288"/>
      <c r="FR161" s="288"/>
      <c r="FS161" s="288"/>
      <c r="FT161" s="288"/>
      <c r="FU161" s="288"/>
      <c r="FV161" s="288"/>
      <c r="FW161" s="288"/>
      <c r="FX161" s="288"/>
      <c r="FY161" s="288"/>
      <c r="FZ161" s="288"/>
      <c r="GA161" s="288"/>
      <c r="GB161" s="288"/>
      <c r="GC161" s="288"/>
      <c r="GD161" s="288"/>
      <c r="GE161" s="288"/>
      <c r="GF161" s="288"/>
      <c r="GG161" s="288"/>
      <c r="GH161" s="288"/>
      <c r="GI161" s="288"/>
      <c r="GJ161" s="288"/>
      <c r="GK161" s="288"/>
      <c r="GL161" s="288"/>
      <c r="GM161" s="288"/>
      <c r="GN161" s="288"/>
    </row>
    <row r="162" spans="1:196" s="285" customFormat="1">
      <c r="A162" s="293"/>
      <c r="B162" s="444"/>
      <c r="C162" s="297"/>
      <c r="D162" s="298"/>
      <c r="E162" s="299"/>
      <c r="F162" s="299"/>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c r="BZ162" s="288"/>
      <c r="CA162" s="288"/>
      <c r="CB162" s="288"/>
      <c r="CC162" s="288"/>
      <c r="CD162" s="288"/>
      <c r="CE162" s="288"/>
      <c r="CF162" s="288"/>
      <c r="CG162" s="288"/>
      <c r="CH162" s="288"/>
      <c r="CI162" s="288"/>
      <c r="CJ162" s="288"/>
      <c r="CK162" s="288"/>
      <c r="CL162" s="288"/>
      <c r="CM162" s="288"/>
      <c r="CN162" s="288"/>
      <c r="CO162" s="288"/>
      <c r="CP162" s="288"/>
      <c r="CQ162" s="288"/>
      <c r="CR162" s="288"/>
      <c r="CS162" s="288"/>
      <c r="CT162" s="288"/>
      <c r="CU162" s="288"/>
      <c r="CV162" s="288"/>
      <c r="CW162" s="288"/>
      <c r="CX162" s="288"/>
      <c r="CY162" s="288"/>
      <c r="CZ162" s="288"/>
      <c r="DA162" s="288"/>
      <c r="DB162" s="288"/>
      <c r="DC162" s="288"/>
      <c r="DD162" s="288"/>
      <c r="DE162" s="288"/>
      <c r="DF162" s="288"/>
      <c r="DG162" s="288"/>
      <c r="DH162" s="288"/>
      <c r="DI162" s="288"/>
      <c r="DJ162" s="288"/>
      <c r="DK162" s="288"/>
      <c r="DL162" s="288"/>
      <c r="DM162" s="288"/>
      <c r="DN162" s="288"/>
      <c r="DO162" s="288"/>
      <c r="DP162" s="288"/>
      <c r="DQ162" s="288"/>
      <c r="DR162" s="288"/>
      <c r="DS162" s="288"/>
      <c r="DT162" s="288"/>
      <c r="DU162" s="288"/>
      <c r="DV162" s="288"/>
      <c r="DW162" s="288"/>
      <c r="DX162" s="288"/>
      <c r="DY162" s="288"/>
      <c r="DZ162" s="288"/>
      <c r="EA162" s="288"/>
      <c r="EB162" s="288"/>
      <c r="EC162" s="288"/>
      <c r="ED162" s="288"/>
      <c r="EE162" s="288"/>
      <c r="EF162" s="288"/>
      <c r="EG162" s="288"/>
      <c r="EH162" s="288"/>
      <c r="EI162" s="288"/>
      <c r="EJ162" s="288"/>
      <c r="EK162" s="288"/>
      <c r="EL162" s="288"/>
      <c r="EM162" s="288"/>
      <c r="EN162" s="288"/>
      <c r="EO162" s="288"/>
      <c r="EP162" s="288"/>
      <c r="EQ162" s="288"/>
      <c r="ER162" s="288"/>
      <c r="ES162" s="288"/>
      <c r="ET162" s="288"/>
      <c r="EU162" s="288"/>
      <c r="EV162" s="288"/>
      <c r="EW162" s="288"/>
      <c r="EX162" s="288"/>
      <c r="EY162" s="288"/>
      <c r="EZ162" s="288"/>
      <c r="FA162" s="288"/>
      <c r="FB162" s="288"/>
      <c r="FC162" s="288"/>
      <c r="FD162" s="288"/>
      <c r="FE162" s="288"/>
      <c r="FF162" s="288"/>
      <c r="FG162" s="288"/>
      <c r="FH162" s="288"/>
      <c r="FI162" s="288"/>
      <c r="FJ162" s="288"/>
      <c r="FK162" s="288"/>
      <c r="FL162" s="288"/>
      <c r="FM162" s="288"/>
      <c r="FN162" s="288"/>
      <c r="FO162" s="288"/>
      <c r="FP162" s="288"/>
      <c r="FQ162" s="288"/>
      <c r="FR162" s="288"/>
      <c r="FS162" s="288"/>
      <c r="FT162" s="288"/>
      <c r="FU162" s="288"/>
      <c r="FV162" s="288"/>
      <c r="FW162" s="288"/>
      <c r="FX162" s="288"/>
      <c r="FY162" s="288"/>
      <c r="FZ162" s="288"/>
      <c r="GA162" s="288"/>
      <c r="GB162" s="288"/>
      <c r="GC162" s="288"/>
      <c r="GD162" s="288"/>
      <c r="GE162" s="288"/>
      <c r="GF162" s="288"/>
      <c r="GG162" s="288"/>
      <c r="GH162" s="288"/>
      <c r="GI162" s="288"/>
      <c r="GJ162" s="288"/>
      <c r="GK162" s="288"/>
      <c r="GL162" s="288"/>
      <c r="GM162" s="288"/>
      <c r="GN162" s="288"/>
    </row>
    <row r="163" spans="1:196" s="285" customFormat="1" ht="63.75">
      <c r="A163" s="302">
        <v>12</v>
      </c>
      <c r="B163" s="440" t="s">
        <v>565</v>
      </c>
      <c r="C163" s="17" t="s">
        <v>455</v>
      </c>
      <c r="D163" s="298">
        <v>2450</v>
      </c>
      <c r="E163" s="295"/>
      <c r="F163" s="292" t="str">
        <f>IF(D163*E163&lt;&gt;0,D163*E163,"")</f>
        <v/>
      </c>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c r="BZ163" s="288"/>
      <c r="CA163" s="288"/>
      <c r="CB163" s="288"/>
      <c r="CC163" s="288"/>
      <c r="CD163" s="288"/>
      <c r="CE163" s="288"/>
      <c r="CF163" s="288"/>
      <c r="CG163" s="288"/>
      <c r="CH163" s="288"/>
      <c r="CI163" s="288"/>
      <c r="CJ163" s="288"/>
      <c r="CK163" s="288"/>
      <c r="CL163" s="288"/>
      <c r="CM163" s="288"/>
      <c r="CN163" s="288"/>
      <c r="CO163" s="288"/>
      <c r="CP163" s="288"/>
      <c r="CQ163" s="288"/>
      <c r="CR163" s="288"/>
      <c r="CS163" s="288"/>
      <c r="CT163" s="288"/>
      <c r="CU163" s="288"/>
      <c r="CV163" s="288"/>
      <c r="CW163" s="288"/>
      <c r="CX163" s="288"/>
      <c r="CY163" s="288"/>
      <c r="CZ163" s="288"/>
      <c r="DA163" s="288"/>
      <c r="DB163" s="288"/>
      <c r="DC163" s="288"/>
      <c r="DD163" s="288"/>
      <c r="DE163" s="288"/>
      <c r="DF163" s="288"/>
      <c r="DG163" s="288"/>
      <c r="DH163" s="288"/>
      <c r="DI163" s="288"/>
      <c r="DJ163" s="288"/>
      <c r="DK163" s="288"/>
      <c r="DL163" s="288"/>
      <c r="DM163" s="288"/>
      <c r="DN163" s="288"/>
      <c r="DO163" s="288"/>
      <c r="DP163" s="288"/>
      <c r="DQ163" s="288"/>
      <c r="DR163" s="288"/>
      <c r="DS163" s="288"/>
      <c r="DT163" s="288"/>
      <c r="DU163" s="288"/>
      <c r="DV163" s="288"/>
      <c r="DW163" s="288"/>
      <c r="DX163" s="288"/>
      <c r="DY163" s="288"/>
      <c r="DZ163" s="288"/>
      <c r="EA163" s="288"/>
      <c r="EB163" s="288"/>
      <c r="EC163" s="288"/>
      <c r="ED163" s="288"/>
      <c r="EE163" s="288"/>
      <c r="EF163" s="288"/>
      <c r="EG163" s="288"/>
      <c r="EH163" s="288"/>
      <c r="EI163" s="288"/>
      <c r="EJ163" s="288"/>
      <c r="EK163" s="288"/>
      <c r="EL163" s="288"/>
      <c r="EM163" s="288"/>
      <c r="EN163" s="288"/>
      <c r="EO163" s="288"/>
      <c r="EP163" s="288"/>
      <c r="EQ163" s="288"/>
      <c r="ER163" s="288"/>
      <c r="ES163" s="288"/>
      <c r="ET163" s="288"/>
      <c r="EU163" s="288"/>
      <c r="EV163" s="288"/>
      <c r="EW163" s="288"/>
      <c r="EX163" s="288"/>
      <c r="EY163" s="288"/>
      <c r="EZ163" s="288"/>
      <c r="FA163" s="288"/>
      <c r="FB163" s="288"/>
      <c r="FC163" s="288"/>
      <c r="FD163" s="288"/>
      <c r="FE163" s="288"/>
      <c r="FF163" s="288"/>
      <c r="FG163" s="288"/>
      <c r="FH163" s="288"/>
      <c r="FI163" s="288"/>
      <c r="FJ163" s="288"/>
      <c r="FK163" s="288"/>
      <c r="FL163" s="288"/>
      <c r="FM163" s="288"/>
      <c r="FN163" s="288"/>
      <c r="FO163" s="288"/>
      <c r="FP163" s="288"/>
      <c r="FQ163" s="288"/>
      <c r="FR163" s="288"/>
      <c r="FS163" s="288"/>
      <c r="FT163" s="288"/>
      <c r="FU163" s="288"/>
      <c r="FV163" s="288"/>
      <c r="FW163" s="288"/>
      <c r="FX163" s="288"/>
      <c r="FY163" s="288"/>
      <c r="FZ163" s="288"/>
      <c r="GA163" s="288"/>
      <c r="GB163" s="288"/>
      <c r="GC163" s="288"/>
      <c r="GD163" s="288"/>
      <c r="GE163" s="288"/>
      <c r="GF163" s="288"/>
      <c r="GG163" s="288"/>
      <c r="GH163" s="288"/>
      <c r="GI163" s="288"/>
      <c r="GJ163" s="288"/>
      <c r="GK163" s="288"/>
      <c r="GL163" s="288"/>
      <c r="GM163" s="288"/>
      <c r="GN163" s="288"/>
    </row>
    <row r="164" spans="1:196">
      <c r="A164" s="19"/>
      <c r="B164" s="444"/>
      <c r="C164" s="297"/>
      <c r="D164" s="298"/>
      <c r="E164" s="299"/>
      <c r="F164" s="299"/>
    </row>
    <row r="165" spans="1:196">
      <c r="A165" s="118" t="s">
        <v>77</v>
      </c>
      <c r="B165" s="448" t="s">
        <v>138</v>
      </c>
      <c r="C165" s="116" t="s">
        <v>453</v>
      </c>
      <c r="D165" s="273"/>
      <c r="E165" s="116"/>
      <c r="F165" s="117">
        <f>SUM(F132:F163)</f>
        <v>0</v>
      </c>
    </row>
    <row r="166" spans="1:196">
      <c r="A166" s="19"/>
      <c r="B166" s="441"/>
      <c r="C166" s="17"/>
      <c r="D166" s="276"/>
      <c r="E166" s="17"/>
      <c r="F166" s="20"/>
    </row>
    <row r="167" spans="1:196">
      <c r="A167" s="19"/>
      <c r="B167" s="441"/>
      <c r="C167" s="17"/>
      <c r="D167" s="276"/>
      <c r="E167" s="17"/>
      <c r="F167" s="20"/>
    </row>
    <row r="168" spans="1:196">
      <c r="A168" s="118" t="s">
        <v>98</v>
      </c>
      <c r="B168" s="448" t="s">
        <v>215</v>
      </c>
      <c r="C168" s="116"/>
      <c r="D168" s="273"/>
      <c r="E168" s="116"/>
      <c r="F168" s="117"/>
    </row>
    <row r="169" spans="1:196">
      <c r="A169" s="19"/>
      <c r="B169" s="441"/>
      <c r="C169" s="17"/>
      <c r="D169" s="276"/>
      <c r="E169" s="17"/>
      <c r="F169" s="20"/>
    </row>
    <row r="170" spans="1:196" s="285" customFormat="1" ht="89.25">
      <c r="A170" s="301">
        <v>1</v>
      </c>
      <c r="B170" s="442" t="s">
        <v>232</v>
      </c>
      <c r="C170" s="294"/>
      <c r="D170" s="305"/>
      <c r="E170" s="306"/>
      <c r="F170" s="292"/>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c r="CF170" s="288"/>
      <c r="CG170" s="288"/>
      <c r="CH170" s="288"/>
      <c r="CI170" s="288"/>
      <c r="CJ170" s="288"/>
      <c r="CK170" s="288"/>
      <c r="CL170" s="288"/>
      <c r="CM170" s="288"/>
      <c r="CN170" s="288"/>
      <c r="CO170" s="288"/>
      <c r="CP170" s="288"/>
      <c r="CQ170" s="288"/>
      <c r="CR170" s="288"/>
      <c r="CS170" s="288"/>
      <c r="CT170" s="288"/>
      <c r="CU170" s="288"/>
      <c r="CV170" s="288"/>
      <c r="CW170" s="288"/>
      <c r="CX170" s="288"/>
      <c r="CY170" s="288"/>
      <c r="CZ170" s="288"/>
      <c r="DA170" s="288"/>
      <c r="DB170" s="288"/>
      <c r="DC170" s="288"/>
      <c r="DD170" s="288"/>
      <c r="DE170" s="288"/>
      <c r="DF170" s="288"/>
      <c r="DG170" s="288"/>
      <c r="DH170" s="288"/>
      <c r="DI170" s="288"/>
      <c r="DJ170" s="288"/>
      <c r="DK170" s="288"/>
      <c r="DL170" s="288"/>
      <c r="DM170" s="288"/>
      <c r="DN170" s="288"/>
      <c r="DO170" s="288"/>
      <c r="DP170" s="288"/>
      <c r="DQ170" s="288"/>
      <c r="DR170" s="288"/>
      <c r="DS170" s="288"/>
      <c r="DT170" s="288"/>
      <c r="DU170" s="288"/>
      <c r="DV170" s="288"/>
      <c r="DW170" s="288"/>
      <c r="DX170" s="288"/>
      <c r="DY170" s="288"/>
      <c r="DZ170" s="288"/>
      <c r="EA170" s="288"/>
      <c r="EB170" s="288"/>
      <c r="EC170" s="288"/>
      <c r="ED170" s="288"/>
      <c r="EE170" s="288"/>
      <c r="EF170" s="288"/>
      <c r="EG170" s="288"/>
      <c r="EH170" s="288"/>
      <c r="EI170" s="288"/>
      <c r="EJ170" s="288"/>
      <c r="EK170" s="288"/>
      <c r="EL170" s="288"/>
      <c r="EM170" s="288"/>
      <c r="EN170" s="288"/>
      <c r="EO170" s="288"/>
      <c r="EP170" s="288"/>
      <c r="EQ170" s="288"/>
      <c r="ER170" s="288"/>
      <c r="ES170" s="288"/>
      <c r="ET170" s="288"/>
      <c r="EU170" s="288"/>
      <c r="EV170" s="288"/>
      <c r="EW170" s="288"/>
      <c r="EX170" s="288"/>
      <c r="EY170" s="288"/>
      <c r="EZ170" s="288"/>
      <c r="FA170" s="288"/>
      <c r="FB170" s="288"/>
      <c r="FC170" s="288"/>
      <c r="FD170" s="288"/>
      <c r="FE170" s="288"/>
      <c r="FF170" s="288"/>
      <c r="FG170" s="288"/>
      <c r="FH170" s="288"/>
      <c r="FI170" s="288"/>
      <c r="FJ170" s="288"/>
      <c r="FK170" s="288"/>
      <c r="FL170" s="288"/>
      <c r="FM170" s="288"/>
      <c r="FN170" s="288"/>
      <c r="FO170" s="288"/>
      <c r="FP170" s="288"/>
      <c r="FQ170" s="288"/>
      <c r="FR170" s="288"/>
      <c r="FS170" s="288"/>
      <c r="FT170" s="288"/>
      <c r="FU170" s="288"/>
      <c r="FV170" s="288"/>
      <c r="FW170" s="288"/>
      <c r="FX170" s="288"/>
      <c r="FY170" s="288"/>
      <c r="FZ170" s="288"/>
      <c r="GA170" s="288"/>
      <c r="GB170" s="288"/>
      <c r="GC170" s="288"/>
      <c r="GD170" s="288"/>
      <c r="GE170" s="288"/>
      <c r="GF170" s="288"/>
      <c r="GG170" s="288"/>
      <c r="GH170" s="288"/>
      <c r="GI170" s="288"/>
      <c r="GJ170" s="288"/>
      <c r="GK170" s="288"/>
      <c r="GL170" s="288"/>
      <c r="GM170" s="288"/>
      <c r="GN170" s="288"/>
    </row>
    <row r="171" spans="1:196" s="285" customFormat="1">
      <c r="A171" s="301"/>
      <c r="B171" s="442" t="s">
        <v>4</v>
      </c>
      <c r="C171" s="294" t="s">
        <v>451</v>
      </c>
      <c r="D171" s="305">
        <v>49.5</v>
      </c>
      <c r="E171" s="295"/>
      <c r="F171" s="292" t="str">
        <f>IF(D171*E171&lt;&gt;0,D171*E171,"")</f>
        <v/>
      </c>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88"/>
      <c r="CN171" s="288"/>
      <c r="CO171" s="288"/>
      <c r="CP171" s="288"/>
      <c r="CQ171" s="288"/>
      <c r="CR171" s="288"/>
      <c r="CS171" s="288"/>
      <c r="CT171" s="288"/>
      <c r="CU171" s="288"/>
      <c r="CV171" s="288"/>
      <c r="CW171" s="288"/>
      <c r="CX171" s="288"/>
      <c r="CY171" s="288"/>
      <c r="CZ171" s="288"/>
      <c r="DA171" s="288"/>
      <c r="DB171" s="288"/>
      <c r="DC171" s="288"/>
      <c r="DD171" s="288"/>
      <c r="DE171" s="288"/>
      <c r="DF171" s="288"/>
      <c r="DG171" s="288"/>
      <c r="DH171" s="288"/>
      <c r="DI171" s="288"/>
      <c r="DJ171" s="288"/>
      <c r="DK171" s="288"/>
      <c r="DL171" s="288"/>
      <c r="DM171" s="288"/>
      <c r="DN171" s="288"/>
      <c r="DO171" s="288"/>
      <c r="DP171" s="288"/>
      <c r="DQ171" s="288"/>
      <c r="DR171" s="288"/>
      <c r="DS171" s="288"/>
      <c r="DT171" s="288"/>
      <c r="DU171" s="288"/>
      <c r="DV171" s="288"/>
      <c r="DW171" s="288"/>
      <c r="DX171" s="288"/>
      <c r="DY171" s="288"/>
      <c r="DZ171" s="288"/>
      <c r="EA171" s="288"/>
      <c r="EB171" s="288"/>
      <c r="EC171" s="288"/>
      <c r="ED171" s="288"/>
      <c r="EE171" s="288"/>
      <c r="EF171" s="288"/>
      <c r="EG171" s="288"/>
      <c r="EH171" s="288"/>
      <c r="EI171" s="288"/>
      <c r="EJ171" s="288"/>
      <c r="EK171" s="288"/>
      <c r="EL171" s="288"/>
      <c r="EM171" s="288"/>
      <c r="EN171" s="288"/>
      <c r="EO171" s="288"/>
      <c r="EP171" s="288"/>
      <c r="EQ171" s="288"/>
      <c r="ER171" s="288"/>
      <c r="ES171" s="288"/>
      <c r="ET171" s="288"/>
      <c r="EU171" s="288"/>
      <c r="EV171" s="288"/>
      <c r="EW171" s="288"/>
      <c r="EX171" s="288"/>
      <c r="EY171" s="288"/>
      <c r="EZ171" s="288"/>
      <c r="FA171" s="288"/>
      <c r="FB171" s="288"/>
      <c r="FC171" s="288"/>
      <c r="FD171" s="288"/>
      <c r="FE171" s="288"/>
      <c r="FF171" s="288"/>
      <c r="FG171" s="288"/>
      <c r="FH171" s="288"/>
      <c r="FI171" s="288"/>
      <c r="FJ171" s="288"/>
      <c r="FK171" s="288"/>
      <c r="FL171" s="288"/>
      <c r="FM171" s="288"/>
      <c r="FN171" s="288"/>
      <c r="FO171" s="288"/>
      <c r="FP171" s="288"/>
      <c r="FQ171" s="288"/>
      <c r="FR171" s="288"/>
      <c r="FS171" s="288"/>
      <c r="FT171" s="288"/>
      <c r="FU171" s="288"/>
      <c r="FV171" s="288"/>
      <c r="FW171" s="288"/>
      <c r="FX171" s="288"/>
      <c r="FY171" s="288"/>
      <c r="FZ171" s="288"/>
      <c r="GA171" s="288"/>
      <c r="GB171" s="288"/>
      <c r="GC171" s="288"/>
      <c r="GD171" s="288"/>
      <c r="GE171" s="288"/>
      <c r="GF171" s="288"/>
      <c r="GG171" s="288"/>
      <c r="GH171" s="288"/>
      <c r="GI171" s="288"/>
      <c r="GJ171" s="288"/>
      <c r="GK171" s="288"/>
      <c r="GL171" s="288"/>
      <c r="GM171" s="288"/>
      <c r="GN171" s="288"/>
    </row>
    <row r="172" spans="1:196" s="285" customFormat="1" ht="25.5">
      <c r="A172" s="19"/>
      <c r="B172" s="453" t="s">
        <v>5</v>
      </c>
      <c r="C172" s="294" t="s">
        <v>451</v>
      </c>
      <c r="D172" s="305">
        <v>29.5</v>
      </c>
      <c r="E172" s="295"/>
      <c r="F172" s="292" t="str">
        <f>IF(D172*E172&lt;&gt;0,D172*E172,"")</f>
        <v/>
      </c>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c r="CM172" s="288"/>
      <c r="CN172" s="288"/>
      <c r="CO172" s="288"/>
      <c r="CP172" s="288"/>
      <c r="CQ172" s="288"/>
      <c r="CR172" s="288"/>
      <c r="CS172" s="288"/>
      <c r="CT172" s="288"/>
      <c r="CU172" s="288"/>
      <c r="CV172" s="288"/>
      <c r="CW172" s="288"/>
      <c r="CX172" s="288"/>
      <c r="CY172" s="288"/>
      <c r="CZ172" s="288"/>
      <c r="DA172" s="288"/>
      <c r="DB172" s="288"/>
      <c r="DC172" s="288"/>
      <c r="DD172" s="288"/>
      <c r="DE172" s="288"/>
      <c r="DF172" s="288"/>
      <c r="DG172" s="288"/>
      <c r="DH172" s="288"/>
      <c r="DI172" s="288"/>
      <c r="DJ172" s="288"/>
      <c r="DK172" s="288"/>
      <c r="DL172" s="288"/>
      <c r="DM172" s="288"/>
      <c r="DN172" s="288"/>
      <c r="DO172" s="288"/>
      <c r="DP172" s="288"/>
      <c r="DQ172" s="288"/>
      <c r="DR172" s="288"/>
      <c r="DS172" s="288"/>
      <c r="DT172" s="288"/>
      <c r="DU172" s="288"/>
      <c r="DV172" s="288"/>
      <c r="DW172" s="288"/>
      <c r="DX172" s="288"/>
      <c r="DY172" s="288"/>
      <c r="DZ172" s="288"/>
      <c r="EA172" s="288"/>
      <c r="EB172" s="288"/>
      <c r="EC172" s="288"/>
      <c r="ED172" s="288"/>
      <c r="EE172" s="288"/>
      <c r="EF172" s="288"/>
      <c r="EG172" s="288"/>
      <c r="EH172" s="288"/>
      <c r="EI172" s="288"/>
      <c r="EJ172" s="288"/>
      <c r="EK172" s="288"/>
      <c r="EL172" s="288"/>
      <c r="EM172" s="288"/>
      <c r="EN172" s="288"/>
      <c r="EO172" s="288"/>
      <c r="EP172" s="288"/>
      <c r="EQ172" s="288"/>
      <c r="ER172" s="288"/>
      <c r="ES172" s="288"/>
      <c r="ET172" s="288"/>
      <c r="EU172" s="288"/>
      <c r="EV172" s="288"/>
      <c r="EW172" s="288"/>
      <c r="EX172" s="288"/>
      <c r="EY172" s="288"/>
      <c r="EZ172" s="288"/>
      <c r="FA172" s="288"/>
      <c r="FB172" s="288"/>
      <c r="FC172" s="288"/>
      <c r="FD172" s="288"/>
      <c r="FE172" s="288"/>
      <c r="FF172" s="288"/>
      <c r="FG172" s="288"/>
      <c r="FH172" s="288"/>
      <c r="FI172" s="288"/>
      <c r="FJ172" s="288"/>
      <c r="FK172" s="288"/>
      <c r="FL172" s="288"/>
      <c r="FM172" s="288"/>
      <c r="FN172" s="288"/>
      <c r="FO172" s="288"/>
      <c r="FP172" s="288"/>
      <c r="FQ172" s="288"/>
      <c r="FR172" s="288"/>
      <c r="FS172" s="288"/>
      <c r="FT172" s="288"/>
      <c r="FU172" s="288"/>
      <c r="FV172" s="288"/>
      <c r="FW172" s="288"/>
      <c r="FX172" s="288"/>
      <c r="FY172" s="288"/>
      <c r="FZ172" s="288"/>
      <c r="GA172" s="288"/>
      <c r="GB172" s="288"/>
      <c r="GC172" s="288"/>
      <c r="GD172" s="288"/>
      <c r="GE172" s="288"/>
      <c r="GF172" s="288"/>
      <c r="GG172" s="288"/>
      <c r="GH172" s="288"/>
      <c r="GI172" s="288"/>
      <c r="GJ172" s="288"/>
      <c r="GK172" s="288"/>
      <c r="GL172" s="288"/>
      <c r="GM172" s="288"/>
      <c r="GN172" s="288"/>
    </row>
    <row r="173" spans="1:196" s="285" customFormat="1">
      <c r="A173" s="19"/>
      <c r="B173" s="453"/>
      <c r="C173" s="294"/>
      <c r="D173" s="305"/>
      <c r="E173" s="300"/>
      <c r="F173" s="292"/>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c r="CO173" s="288"/>
      <c r="CP173" s="288"/>
      <c r="CQ173" s="288"/>
      <c r="CR173" s="288"/>
      <c r="CS173" s="288"/>
      <c r="CT173" s="288"/>
      <c r="CU173" s="288"/>
      <c r="CV173" s="288"/>
      <c r="CW173" s="288"/>
      <c r="CX173" s="288"/>
      <c r="CY173" s="288"/>
      <c r="CZ173" s="288"/>
      <c r="DA173" s="288"/>
      <c r="DB173" s="288"/>
      <c r="DC173" s="288"/>
      <c r="DD173" s="288"/>
      <c r="DE173" s="288"/>
      <c r="DF173" s="288"/>
      <c r="DG173" s="288"/>
      <c r="DH173" s="288"/>
      <c r="DI173" s="288"/>
      <c r="DJ173" s="288"/>
      <c r="DK173" s="288"/>
      <c r="DL173" s="288"/>
      <c r="DM173" s="288"/>
      <c r="DN173" s="288"/>
      <c r="DO173" s="288"/>
      <c r="DP173" s="288"/>
      <c r="DQ173" s="288"/>
      <c r="DR173" s="288"/>
      <c r="DS173" s="288"/>
      <c r="DT173" s="288"/>
      <c r="DU173" s="288"/>
      <c r="DV173" s="288"/>
      <c r="DW173" s="288"/>
      <c r="DX173" s="288"/>
      <c r="DY173" s="288"/>
      <c r="DZ173" s="288"/>
      <c r="EA173" s="288"/>
      <c r="EB173" s="288"/>
      <c r="EC173" s="288"/>
      <c r="ED173" s="288"/>
      <c r="EE173" s="288"/>
      <c r="EF173" s="288"/>
      <c r="EG173" s="288"/>
      <c r="EH173" s="288"/>
      <c r="EI173" s="288"/>
      <c r="EJ173" s="288"/>
      <c r="EK173" s="288"/>
      <c r="EL173" s="288"/>
      <c r="EM173" s="288"/>
      <c r="EN173" s="288"/>
      <c r="EO173" s="288"/>
      <c r="EP173" s="288"/>
      <c r="EQ173" s="288"/>
      <c r="ER173" s="288"/>
      <c r="ES173" s="288"/>
      <c r="ET173" s="288"/>
      <c r="EU173" s="288"/>
      <c r="EV173" s="288"/>
      <c r="EW173" s="288"/>
      <c r="EX173" s="288"/>
      <c r="EY173" s="288"/>
      <c r="EZ173" s="288"/>
      <c r="FA173" s="288"/>
      <c r="FB173" s="288"/>
      <c r="FC173" s="288"/>
      <c r="FD173" s="288"/>
      <c r="FE173" s="288"/>
      <c r="FF173" s="288"/>
      <c r="FG173" s="288"/>
      <c r="FH173" s="288"/>
      <c r="FI173" s="288"/>
      <c r="FJ173" s="288"/>
      <c r="FK173" s="288"/>
      <c r="FL173" s="288"/>
      <c r="FM173" s="288"/>
      <c r="FN173" s="288"/>
      <c r="FO173" s="288"/>
      <c r="FP173" s="288"/>
      <c r="FQ173" s="288"/>
      <c r="FR173" s="288"/>
      <c r="FS173" s="288"/>
      <c r="FT173" s="288"/>
      <c r="FU173" s="288"/>
      <c r="FV173" s="288"/>
      <c r="FW173" s="288"/>
      <c r="FX173" s="288"/>
      <c r="FY173" s="288"/>
      <c r="FZ173" s="288"/>
      <c r="GA173" s="288"/>
      <c r="GB173" s="288"/>
      <c r="GC173" s="288"/>
      <c r="GD173" s="288"/>
      <c r="GE173" s="288"/>
      <c r="GF173" s="288"/>
      <c r="GG173" s="288"/>
      <c r="GH173" s="288"/>
      <c r="GI173" s="288"/>
      <c r="GJ173" s="288"/>
      <c r="GK173" s="288"/>
      <c r="GL173" s="288"/>
      <c r="GM173" s="288"/>
      <c r="GN173" s="288"/>
    </row>
    <row r="174" spans="1:196" s="285" customFormat="1" ht="51">
      <c r="A174" s="301">
        <v>2</v>
      </c>
      <c r="B174" s="442" t="s">
        <v>458</v>
      </c>
      <c r="C174" s="294"/>
      <c r="D174" s="305"/>
      <c r="E174" s="306"/>
      <c r="F174" s="292"/>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c r="CF174" s="288"/>
      <c r="CG174" s="288"/>
      <c r="CH174" s="288"/>
      <c r="CI174" s="288"/>
      <c r="CJ174" s="288"/>
      <c r="CK174" s="288"/>
      <c r="CL174" s="288"/>
      <c r="CM174" s="288"/>
      <c r="CN174" s="288"/>
      <c r="CO174" s="288"/>
      <c r="CP174" s="288"/>
      <c r="CQ174" s="288"/>
      <c r="CR174" s="288"/>
      <c r="CS174" s="288"/>
      <c r="CT174" s="288"/>
      <c r="CU174" s="288"/>
      <c r="CV174" s="288"/>
      <c r="CW174" s="288"/>
      <c r="CX174" s="288"/>
      <c r="CY174" s="288"/>
      <c r="CZ174" s="288"/>
      <c r="DA174" s="288"/>
      <c r="DB174" s="288"/>
      <c r="DC174" s="288"/>
      <c r="DD174" s="288"/>
      <c r="DE174" s="288"/>
      <c r="DF174" s="288"/>
      <c r="DG174" s="288"/>
      <c r="DH174" s="288"/>
      <c r="DI174" s="288"/>
      <c r="DJ174" s="288"/>
      <c r="DK174" s="288"/>
      <c r="DL174" s="288"/>
      <c r="DM174" s="288"/>
      <c r="DN174" s="288"/>
      <c r="DO174" s="288"/>
      <c r="DP174" s="288"/>
      <c r="DQ174" s="288"/>
      <c r="DR174" s="288"/>
      <c r="DS174" s="288"/>
      <c r="DT174" s="288"/>
      <c r="DU174" s="288"/>
      <c r="DV174" s="288"/>
      <c r="DW174" s="288"/>
      <c r="DX174" s="288"/>
      <c r="DY174" s="288"/>
      <c r="DZ174" s="288"/>
      <c r="EA174" s="288"/>
      <c r="EB174" s="288"/>
      <c r="EC174" s="288"/>
      <c r="ED174" s="288"/>
      <c r="EE174" s="288"/>
      <c r="EF174" s="288"/>
      <c r="EG174" s="288"/>
      <c r="EH174" s="288"/>
      <c r="EI174" s="288"/>
      <c r="EJ174" s="288"/>
      <c r="EK174" s="288"/>
      <c r="EL174" s="288"/>
      <c r="EM174" s="288"/>
      <c r="EN174" s="288"/>
      <c r="EO174" s="288"/>
      <c r="EP174" s="288"/>
      <c r="EQ174" s="288"/>
      <c r="ER174" s="288"/>
      <c r="ES174" s="288"/>
      <c r="ET174" s="288"/>
      <c r="EU174" s="288"/>
      <c r="EV174" s="288"/>
      <c r="EW174" s="288"/>
      <c r="EX174" s="288"/>
      <c r="EY174" s="288"/>
      <c r="EZ174" s="288"/>
      <c r="FA174" s="288"/>
      <c r="FB174" s="288"/>
      <c r="FC174" s="288"/>
      <c r="FD174" s="288"/>
      <c r="FE174" s="288"/>
      <c r="FF174" s="288"/>
      <c r="FG174" s="288"/>
      <c r="FH174" s="288"/>
      <c r="FI174" s="288"/>
      <c r="FJ174" s="288"/>
      <c r="FK174" s="288"/>
      <c r="FL174" s="288"/>
      <c r="FM174" s="288"/>
      <c r="FN174" s="288"/>
      <c r="FO174" s="288"/>
      <c r="FP174" s="288"/>
      <c r="FQ174" s="288"/>
      <c r="FR174" s="288"/>
      <c r="FS174" s="288"/>
      <c r="FT174" s="288"/>
      <c r="FU174" s="288"/>
      <c r="FV174" s="288"/>
      <c r="FW174" s="288"/>
      <c r="FX174" s="288"/>
      <c r="FY174" s="288"/>
      <c r="FZ174" s="288"/>
      <c r="GA174" s="288"/>
      <c r="GB174" s="288"/>
      <c r="GC174" s="288"/>
      <c r="GD174" s="288"/>
      <c r="GE174" s="288"/>
      <c r="GF174" s="288"/>
      <c r="GG174" s="288"/>
      <c r="GH174" s="288"/>
      <c r="GI174" s="288"/>
      <c r="GJ174" s="288"/>
      <c r="GK174" s="288"/>
      <c r="GL174" s="288"/>
      <c r="GM174" s="288"/>
      <c r="GN174" s="288"/>
    </row>
    <row r="175" spans="1:196" s="285" customFormat="1">
      <c r="A175" s="301"/>
      <c r="B175" s="442"/>
      <c r="C175" s="294" t="s">
        <v>451</v>
      </c>
      <c r="D175" s="305">
        <v>20</v>
      </c>
      <c r="E175" s="295"/>
      <c r="F175" s="292" t="str">
        <f>IF(D175*E175&lt;&gt;0,D175*E175,"")</f>
        <v/>
      </c>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c r="CM175" s="288"/>
      <c r="CN175" s="288"/>
      <c r="CO175" s="288"/>
      <c r="CP175" s="288"/>
      <c r="CQ175" s="288"/>
      <c r="CR175" s="288"/>
      <c r="CS175" s="288"/>
      <c r="CT175" s="288"/>
      <c r="CU175" s="288"/>
      <c r="CV175" s="288"/>
      <c r="CW175" s="288"/>
      <c r="CX175" s="288"/>
      <c r="CY175" s="288"/>
      <c r="CZ175" s="288"/>
      <c r="DA175" s="288"/>
      <c r="DB175" s="288"/>
      <c r="DC175" s="288"/>
      <c r="DD175" s="288"/>
      <c r="DE175" s="288"/>
      <c r="DF175" s="288"/>
      <c r="DG175" s="288"/>
      <c r="DH175" s="288"/>
      <c r="DI175" s="288"/>
      <c r="DJ175" s="288"/>
      <c r="DK175" s="288"/>
      <c r="DL175" s="288"/>
      <c r="DM175" s="288"/>
      <c r="DN175" s="288"/>
      <c r="DO175" s="288"/>
      <c r="DP175" s="288"/>
      <c r="DQ175" s="288"/>
      <c r="DR175" s="288"/>
      <c r="DS175" s="288"/>
      <c r="DT175" s="288"/>
      <c r="DU175" s="288"/>
      <c r="DV175" s="288"/>
      <c r="DW175" s="288"/>
      <c r="DX175" s="288"/>
      <c r="DY175" s="288"/>
      <c r="DZ175" s="288"/>
      <c r="EA175" s="288"/>
      <c r="EB175" s="288"/>
      <c r="EC175" s="288"/>
      <c r="ED175" s="288"/>
      <c r="EE175" s="288"/>
      <c r="EF175" s="288"/>
      <c r="EG175" s="288"/>
      <c r="EH175" s="288"/>
      <c r="EI175" s="288"/>
      <c r="EJ175" s="288"/>
      <c r="EK175" s="288"/>
      <c r="EL175" s="288"/>
      <c r="EM175" s="288"/>
      <c r="EN175" s="288"/>
      <c r="EO175" s="288"/>
      <c r="EP175" s="288"/>
      <c r="EQ175" s="288"/>
      <c r="ER175" s="288"/>
      <c r="ES175" s="288"/>
      <c r="ET175" s="288"/>
      <c r="EU175" s="288"/>
      <c r="EV175" s="288"/>
      <c r="EW175" s="288"/>
      <c r="EX175" s="288"/>
      <c r="EY175" s="288"/>
      <c r="EZ175" s="288"/>
      <c r="FA175" s="288"/>
      <c r="FB175" s="288"/>
      <c r="FC175" s="288"/>
      <c r="FD175" s="288"/>
      <c r="FE175" s="288"/>
      <c r="FF175" s="288"/>
      <c r="FG175" s="288"/>
      <c r="FH175" s="288"/>
      <c r="FI175" s="288"/>
      <c r="FJ175" s="288"/>
      <c r="FK175" s="288"/>
      <c r="FL175" s="288"/>
      <c r="FM175" s="288"/>
      <c r="FN175" s="288"/>
      <c r="FO175" s="288"/>
      <c r="FP175" s="288"/>
      <c r="FQ175" s="288"/>
      <c r="FR175" s="288"/>
      <c r="FS175" s="288"/>
      <c r="FT175" s="288"/>
      <c r="FU175" s="288"/>
      <c r="FV175" s="288"/>
      <c r="FW175" s="288"/>
      <c r="FX175" s="288"/>
      <c r="FY175" s="288"/>
      <c r="FZ175" s="288"/>
      <c r="GA175" s="288"/>
      <c r="GB175" s="288"/>
      <c r="GC175" s="288"/>
      <c r="GD175" s="288"/>
      <c r="GE175" s="288"/>
      <c r="GF175" s="288"/>
      <c r="GG175" s="288"/>
      <c r="GH175" s="288"/>
      <c r="GI175" s="288"/>
      <c r="GJ175" s="288"/>
      <c r="GK175" s="288"/>
      <c r="GL175" s="288"/>
      <c r="GM175" s="288"/>
      <c r="GN175" s="288"/>
    </row>
    <row r="176" spans="1:196" s="285" customFormat="1">
      <c r="A176" s="19"/>
      <c r="B176" s="441"/>
      <c r="C176" s="17"/>
      <c r="D176" s="276"/>
      <c r="E176" s="17"/>
      <c r="F176" s="20"/>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c r="CM176" s="288"/>
      <c r="CN176" s="288"/>
      <c r="CO176" s="288"/>
      <c r="CP176" s="288"/>
      <c r="CQ176" s="288"/>
      <c r="CR176" s="288"/>
      <c r="CS176" s="288"/>
      <c r="CT176" s="288"/>
      <c r="CU176" s="288"/>
      <c r="CV176" s="288"/>
      <c r="CW176" s="288"/>
      <c r="CX176" s="288"/>
      <c r="CY176" s="288"/>
      <c r="CZ176" s="288"/>
      <c r="DA176" s="288"/>
      <c r="DB176" s="288"/>
      <c r="DC176" s="288"/>
      <c r="DD176" s="288"/>
      <c r="DE176" s="288"/>
      <c r="DF176" s="288"/>
      <c r="DG176" s="288"/>
      <c r="DH176" s="288"/>
      <c r="DI176" s="288"/>
      <c r="DJ176" s="288"/>
      <c r="DK176" s="288"/>
      <c r="DL176" s="288"/>
      <c r="DM176" s="288"/>
      <c r="DN176" s="288"/>
      <c r="DO176" s="288"/>
      <c r="DP176" s="288"/>
      <c r="DQ176" s="288"/>
      <c r="DR176" s="288"/>
      <c r="DS176" s="288"/>
      <c r="DT176" s="288"/>
      <c r="DU176" s="288"/>
      <c r="DV176" s="288"/>
      <c r="DW176" s="288"/>
      <c r="DX176" s="288"/>
      <c r="DY176" s="288"/>
      <c r="DZ176" s="288"/>
      <c r="EA176" s="288"/>
      <c r="EB176" s="288"/>
      <c r="EC176" s="288"/>
      <c r="ED176" s="288"/>
      <c r="EE176" s="288"/>
      <c r="EF176" s="288"/>
      <c r="EG176" s="288"/>
      <c r="EH176" s="288"/>
      <c r="EI176" s="288"/>
      <c r="EJ176" s="288"/>
      <c r="EK176" s="288"/>
      <c r="EL176" s="288"/>
      <c r="EM176" s="288"/>
      <c r="EN176" s="288"/>
      <c r="EO176" s="288"/>
      <c r="EP176" s="288"/>
      <c r="EQ176" s="288"/>
      <c r="ER176" s="288"/>
      <c r="ES176" s="288"/>
      <c r="ET176" s="288"/>
      <c r="EU176" s="288"/>
      <c r="EV176" s="288"/>
      <c r="EW176" s="288"/>
      <c r="EX176" s="288"/>
      <c r="EY176" s="288"/>
      <c r="EZ176" s="288"/>
      <c r="FA176" s="288"/>
      <c r="FB176" s="288"/>
      <c r="FC176" s="288"/>
      <c r="FD176" s="288"/>
      <c r="FE176" s="288"/>
      <c r="FF176" s="288"/>
      <c r="FG176" s="288"/>
      <c r="FH176" s="288"/>
      <c r="FI176" s="288"/>
      <c r="FJ176" s="288"/>
      <c r="FK176" s="288"/>
      <c r="FL176" s="288"/>
      <c r="FM176" s="288"/>
      <c r="FN176" s="288"/>
      <c r="FO176" s="288"/>
      <c r="FP176" s="288"/>
      <c r="FQ176" s="288"/>
      <c r="FR176" s="288"/>
      <c r="FS176" s="288"/>
      <c r="FT176" s="288"/>
      <c r="FU176" s="288"/>
      <c r="FV176" s="288"/>
      <c r="FW176" s="288"/>
      <c r="FX176" s="288"/>
      <c r="FY176" s="288"/>
      <c r="FZ176" s="288"/>
      <c r="GA176" s="288"/>
      <c r="GB176" s="288"/>
      <c r="GC176" s="288"/>
      <c r="GD176" s="288"/>
      <c r="GE176" s="288"/>
      <c r="GF176" s="288"/>
      <c r="GG176" s="288"/>
      <c r="GH176" s="288"/>
      <c r="GI176" s="288"/>
      <c r="GJ176" s="288"/>
      <c r="GK176" s="288"/>
      <c r="GL176" s="288"/>
      <c r="GM176" s="288"/>
      <c r="GN176" s="288"/>
    </row>
    <row r="177" spans="1:196" s="285" customFormat="1" ht="51">
      <c r="A177" s="301">
        <v>3</v>
      </c>
      <c r="B177" s="442" t="s">
        <v>84</v>
      </c>
      <c r="C177" s="294"/>
      <c r="D177" s="305"/>
      <c r="E177" s="306"/>
      <c r="F177" s="292"/>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88"/>
      <c r="CN177" s="288"/>
      <c r="CO177" s="288"/>
      <c r="CP177" s="288"/>
      <c r="CQ177" s="288"/>
      <c r="CR177" s="288"/>
      <c r="CS177" s="288"/>
      <c r="CT177" s="288"/>
      <c r="CU177" s="288"/>
      <c r="CV177" s="288"/>
      <c r="CW177" s="288"/>
      <c r="CX177" s="288"/>
      <c r="CY177" s="288"/>
      <c r="CZ177" s="288"/>
      <c r="DA177" s="288"/>
      <c r="DB177" s="288"/>
      <c r="DC177" s="288"/>
      <c r="DD177" s="288"/>
      <c r="DE177" s="288"/>
      <c r="DF177" s="288"/>
      <c r="DG177" s="288"/>
      <c r="DH177" s="288"/>
      <c r="DI177" s="288"/>
      <c r="DJ177" s="288"/>
      <c r="DK177" s="288"/>
      <c r="DL177" s="288"/>
      <c r="DM177" s="288"/>
      <c r="DN177" s="288"/>
      <c r="DO177" s="288"/>
      <c r="DP177" s="288"/>
      <c r="DQ177" s="288"/>
      <c r="DR177" s="288"/>
      <c r="DS177" s="288"/>
      <c r="DT177" s="288"/>
      <c r="DU177" s="288"/>
      <c r="DV177" s="288"/>
      <c r="DW177" s="288"/>
      <c r="DX177" s="288"/>
      <c r="DY177" s="288"/>
      <c r="DZ177" s="288"/>
      <c r="EA177" s="288"/>
      <c r="EB177" s="288"/>
      <c r="EC177" s="288"/>
      <c r="ED177" s="288"/>
      <c r="EE177" s="288"/>
      <c r="EF177" s="288"/>
      <c r="EG177" s="288"/>
      <c r="EH177" s="288"/>
      <c r="EI177" s="288"/>
      <c r="EJ177" s="288"/>
      <c r="EK177" s="288"/>
      <c r="EL177" s="288"/>
      <c r="EM177" s="288"/>
      <c r="EN177" s="288"/>
      <c r="EO177" s="288"/>
      <c r="EP177" s="288"/>
      <c r="EQ177" s="288"/>
      <c r="ER177" s="288"/>
      <c r="ES177" s="288"/>
      <c r="ET177" s="288"/>
      <c r="EU177" s="288"/>
      <c r="EV177" s="288"/>
      <c r="EW177" s="288"/>
      <c r="EX177" s="288"/>
      <c r="EY177" s="288"/>
      <c r="EZ177" s="288"/>
      <c r="FA177" s="288"/>
      <c r="FB177" s="288"/>
      <c r="FC177" s="288"/>
      <c r="FD177" s="288"/>
      <c r="FE177" s="288"/>
      <c r="FF177" s="288"/>
      <c r="FG177" s="288"/>
      <c r="FH177" s="288"/>
      <c r="FI177" s="288"/>
      <c r="FJ177" s="288"/>
      <c r="FK177" s="288"/>
      <c r="FL177" s="288"/>
      <c r="FM177" s="288"/>
      <c r="FN177" s="288"/>
      <c r="FO177" s="288"/>
      <c r="FP177" s="288"/>
      <c r="FQ177" s="288"/>
      <c r="FR177" s="288"/>
      <c r="FS177" s="288"/>
      <c r="FT177" s="288"/>
      <c r="FU177" s="288"/>
      <c r="FV177" s="288"/>
      <c r="FW177" s="288"/>
      <c r="FX177" s="288"/>
      <c r="FY177" s="288"/>
      <c r="FZ177" s="288"/>
      <c r="GA177" s="288"/>
      <c r="GB177" s="288"/>
      <c r="GC177" s="288"/>
      <c r="GD177" s="288"/>
      <c r="GE177" s="288"/>
      <c r="GF177" s="288"/>
      <c r="GG177" s="288"/>
      <c r="GH177" s="288"/>
      <c r="GI177" s="288"/>
      <c r="GJ177" s="288"/>
      <c r="GK177" s="288"/>
      <c r="GL177" s="288"/>
      <c r="GM177" s="288"/>
      <c r="GN177" s="288"/>
    </row>
    <row r="178" spans="1:196" s="285" customFormat="1">
      <c r="A178" s="301"/>
      <c r="B178" s="442"/>
      <c r="C178" s="294" t="s">
        <v>451</v>
      </c>
      <c r="D178" s="305">
        <v>78</v>
      </c>
      <c r="E178" s="295"/>
      <c r="F178" s="292" t="str">
        <f>IF(D178*E178&lt;&gt;0,D178*E178,"")</f>
        <v/>
      </c>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c r="CF178" s="288"/>
      <c r="CG178" s="288"/>
      <c r="CH178" s="288"/>
      <c r="CI178" s="288"/>
      <c r="CJ178" s="288"/>
      <c r="CK178" s="288"/>
      <c r="CL178" s="288"/>
      <c r="CM178" s="288"/>
      <c r="CN178" s="288"/>
      <c r="CO178" s="288"/>
      <c r="CP178" s="288"/>
      <c r="CQ178" s="288"/>
      <c r="CR178" s="288"/>
      <c r="CS178" s="288"/>
      <c r="CT178" s="288"/>
      <c r="CU178" s="288"/>
      <c r="CV178" s="288"/>
      <c r="CW178" s="288"/>
      <c r="CX178" s="288"/>
      <c r="CY178" s="288"/>
      <c r="CZ178" s="288"/>
      <c r="DA178" s="288"/>
      <c r="DB178" s="288"/>
      <c r="DC178" s="288"/>
      <c r="DD178" s="288"/>
      <c r="DE178" s="288"/>
      <c r="DF178" s="288"/>
      <c r="DG178" s="288"/>
      <c r="DH178" s="288"/>
      <c r="DI178" s="288"/>
      <c r="DJ178" s="288"/>
      <c r="DK178" s="288"/>
      <c r="DL178" s="288"/>
      <c r="DM178" s="288"/>
      <c r="DN178" s="288"/>
      <c r="DO178" s="288"/>
      <c r="DP178" s="288"/>
      <c r="DQ178" s="288"/>
      <c r="DR178" s="288"/>
      <c r="DS178" s="288"/>
      <c r="DT178" s="288"/>
      <c r="DU178" s="288"/>
      <c r="DV178" s="288"/>
      <c r="DW178" s="288"/>
      <c r="DX178" s="288"/>
      <c r="DY178" s="288"/>
      <c r="DZ178" s="288"/>
      <c r="EA178" s="288"/>
      <c r="EB178" s="288"/>
      <c r="EC178" s="288"/>
      <c r="ED178" s="288"/>
      <c r="EE178" s="288"/>
      <c r="EF178" s="288"/>
      <c r="EG178" s="288"/>
      <c r="EH178" s="288"/>
      <c r="EI178" s="288"/>
      <c r="EJ178" s="288"/>
      <c r="EK178" s="288"/>
      <c r="EL178" s="288"/>
      <c r="EM178" s="288"/>
      <c r="EN178" s="288"/>
      <c r="EO178" s="288"/>
      <c r="EP178" s="288"/>
      <c r="EQ178" s="288"/>
      <c r="ER178" s="288"/>
      <c r="ES178" s="288"/>
      <c r="ET178" s="288"/>
      <c r="EU178" s="288"/>
      <c r="EV178" s="288"/>
      <c r="EW178" s="288"/>
      <c r="EX178" s="288"/>
      <c r="EY178" s="288"/>
      <c r="EZ178" s="288"/>
      <c r="FA178" s="288"/>
      <c r="FB178" s="288"/>
      <c r="FC178" s="288"/>
      <c r="FD178" s="288"/>
      <c r="FE178" s="288"/>
      <c r="FF178" s="288"/>
      <c r="FG178" s="288"/>
      <c r="FH178" s="288"/>
      <c r="FI178" s="288"/>
      <c r="FJ178" s="288"/>
      <c r="FK178" s="288"/>
      <c r="FL178" s="288"/>
      <c r="FM178" s="288"/>
      <c r="FN178" s="288"/>
      <c r="FO178" s="288"/>
      <c r="FP178" s="288"/>
      <c r="FQ178" s="288"/>
      <c r="FR178" s="288"/>
      <c r="FS178" s="288"/>
      <c r="FT178" s="288"/>
      <c r="FU178" s="288"/>
      <c r="FV178" s="288"/>
      <c r="FW178" s="288"/>
      <c r="FX178" s="288"/>
      <c r="FY178" s="288"/>
      <c r="FZ178" s="288"/>
      <c r="GA178" s="288"/>
      <c r="GB178" s="288"/>
      <c r="GC178" s="288"/>
      <c r="GD178" s="288"/>
      <c r="GE178" s="288"/>
      <c r="GF178" s="288"/>
      <c r="GG178" s="288"/>
      <c r="GH178" s="288"/>
      <c r="GI178" s="288"/>
      <c r="GJ178" s="288"/>
      <c r="GK178" s="288"/>
      <c r="GL178" s="288"/>
      <c r="GM178" s="288"/>
      <c r="GN178" s="288"/>
    </row>
    <row r="179" spans="1:196" s="285" customFormat="1">
      <c r="A179" s="19"/>
      <c r="B179" s="441"/>
      <c r="C179" s="17"/>
      <c r="D179" s="276"/>
      <c r="E179" s="17"/>
      <c r="F179" s="20"/>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c r="CF179" s="288"/>
      <c r="CG179" s="288"/>
      <c r="CH179" s="288"/>
      <c r="CI179" s="288"/>
      <c r="CJ179" s="288"/>
      <c r="CK179" s="288"/>
      <c r="CL179" s="288"/>
      <c r="CM179" s="288"/>
      <c r="CN179" s="288"/>
      <c r="CO179" s="288"/>
      <c r="CP179" s="288"/>
      <c r="CQ179" s="288"/>
      <c r="CR179" s="288"/>
      <c r="CS179" s="288"/>
      <c r="CT179" s="288"/>
      <c r="CU179" s="288"/>
      <c r="CV179" s="288"/>
      <c r="CW179" s="288"/>
      <c r="CX179" s="288"/>
      <c r="CY179" s="288"/>
      <c r="CZ179" s="288"/>
      <c r="DA179" s="288"/>
      <c r="DB179" s="288"/>
      <c r="DC179" s="288"/>
      <c r="DD179" s="288"/>
      <c r="DE179" s="288"/>
      <c r="DF179" s="288"/>
      <c r="DG179" s="288"/>
      <c r="DH179" s="288"/>
      <c r="DI179" s="288"/>
      <c r="DJ179" s="288"/>
      <c r="DK179" s="288"/>
      <c r="DL179" s="288"/>
      <c r="DM179" s="288"/>
      <c r="DN179" s="288"/>
      <c r="DO179" s="288"/>
      <c r="DP179" s="288"/>
      <c r="DQ179" s="288"/>
      <c r="DR179" s="288"/>
      <c r="DS179" s="288"/>
      <c r="DT179" s="288"/>
      <c r="DU179" s="288"/>
      <c r="DV179" s="288"/>
      <c r="DW179" s="288"/>
      <c r="DX179" s="288"/>
      <c r="DY179" s="288"/>
      <c r="DZ179" s="288"/>
      <c r="EA179" s="288"/>
      <c r="EB179" s="288"/>
      <c r="EC179" s="288"/>
      <c r="ED179" s="288"/>
      <c r="EE179" s="288"/>
      <c r="EF179" s="288"/>
      <c r="EG179" s="288"/>
      <c r="EH179" s="288"/>
      <c r="EI179" s="288"/>
      <c r="EJ179" s="288"/>
      <c r="EK179" s="288"/>
      <c r="EL179" s="288"/>
      <c r="EM179" s="288"/>
      <c r="EN179" s="288"/>
      <c r="EO179" s="288"/>
      <c r="EP179" s="288"/>
      <c r="EQ179" s="288"/>
      <c r="ER179" s="288"/>
      <c r="ES179" s="288"/>
      <c r="ET179" s="288"/>
      <c r="EU179" s="288"/>
      <c r="EV179" s="288"/>
      <c r="EW179" s="288"/>
      <c r="EX179" s="288"/>
      <c r="EY179" s="288"/>
      <c r="EZ179" s="288"/>
      <c r="FA179" s="288"/>
      <c r="FB179" s="288"/>
      <c r="FC179" s="288"/>
      <c r="FD179" s="288"/>
      <c r="FE179" s="288"/>
      <c r="FF179" s="288"/>
      <c r="FG179" s="288"/>
      <c r="FH179" s="288"/>
      <c r="FI179" s="288"/>
      <c r="FJ179" s="288"/>
      <c r="FK179" s="288"/>
      <c r="FL179" s="288"/>
      <c r="FM179" s="288"/>
      <c r="FN179" s="288"/>
      <c r="FO179" s="288"/>
      <c r="FP179" s="288"/>
      <c r="FQ179" s="288"/>
      <c r="FR179" s="288"/>
      <c r="FS179" s="288"/>
      <c r="FT179" s="288"/>
      <c r="FU179" s="288"/>
      <c r="FV179" s="288"/>
      <c r="FW179" s="288"/>
      <c r="FX179" s="288"/>
      <c r="FY179" s="288"/>
      <c r="FZ179" s="288"/>
      <c r="GA179" s="288"/>
      <c r="GB179" s="288"/>
      <c r="GC179" s="288"/>
      <c r="GD179" s="288"/>
      <c r="GE179" s="288"/>
      <c r="GF179" s="288"/>
      <c r="GG179" s="288"/>
      <c r="GH179" s="288"/>
      <c r="GI179" s="288"/>
      <c r="GJ179" s="288"/>
      <c r="GK179" s="288"/>
      <c r="GL179" s="288"/>
      <c r="GM179" s="288"/>
      <c r="GN179" s="288"/>
    </row>
    <row r="180" spans="1:196" s="285" customFormat="1" ht="293.25">
      <c r="A180" s="303">
        <v>4</v>
      </c>
      <c r="B180" s="442" t="s">
        <v>532</v>
      </c>
      <c r="C180" s="304"/>
      <c r="D180" s="305"/>
      <c r="E180" s="306"/>
      <c r="F180" s="292"/>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8"/>
      <c r="BZ180" s="288"/>
      <c r="CA180" s="288"/>
      <c r="CB180" s="288"/>
      <c r="CC180" s="288"/>
      <c r="CD180" s="288"/>
      <c r="CE180" s="288"/>
      <c r="CF180" s="288"/>
      <c r="CG180" s="288"/>
      <c r="CH180" s="288"/>
      <c r="CI180" s="288"/>
      <c r="CJ180" s="288"/>
      <c r="CK180" s="288"/>
      <c r="CL180" s="288"/>
      <c r="CM180" s="288"/>
      <c r="CN180" s="288"/>
      <c r="CO180" s="288"/>
      <c r="CP180" s="288"/>
      <c r="CQ180" s="288"/>
      <c r="CR180" s="288"/>
      <c r="CS180" s="288"/>
      <c r="CT180" s="288"/>
      <c r="CU180" s="288"/>
      <c r="CV180" s="288"/>
      <c r="CW180" s="288"/>
      <c r="CX180" s="288"/>
      <c r="CY180" s="288"/>
      <c r="CZ180" s="288"/>
      <c r="DA180" s="288"/>
      <c r="DB180" s="288"/>
      <c r="DC180" s="288"/>
      <c r="DD180" s="288"/>
      <c r="DE180" s="288"/>
      <c r="DF180" s="288"/>
      <c r="DG180" s="288"/>
      <c r="DH180" s="288"/>
      <c r="DI180" s="288"/>
      <c r="DJ180" s="288"/>
      <c r="DK180" s="288"/>
      <c r="DL180" s="288"/>
      <c r="DM180" s="288"/>
      <c r="DN180" s="288"/>
      <c r="DO180" s="288"/>
      <c r="DP180" s="288"/>
      <c r="DQ180" s="288"/>
      <c r="DR180" s="288"/>
      <c r="DS180" s="288"/>
      <c r="DT180" s="288"/>
      <c r="DU180" s="288"/>
      <c r="DV180" s="288"/>
      <c r="DW180" s="288"/>
      <c r="DX180" s="288"/>
      <c r="DY180" s="288"/>
      <c r="DZ180" s="288"/>
      <c r="EA180" s="288"/>
      <c r="EB180" s="288"/>
      <c r="EC180" s="288"/>
      <c r="ED180" s="288"/>
      <c r="EE180" s="288"/>
      <c r="EF180" s="288"/>
      <c r="EG180" s="288"/>
      <c r="EH180" s="288"/>
      <c r="EI180" s="288"/>
      <c r="EJ180" s="288"/>
      <c r="EK180" s="288"/>
      <c r="EL180" s="288"/>
      <c r="EM180" s="288"/>
      <c r="EN180" s="288"/>
      <c r="EO180" s="288"/>
      <c r="EP180" s="288"/>
      <c r="EQ180" s="288"/>
      <c r="ER180" s="288"/>
      <c r="ES180" s="288"/>
      <c r="ET180" s="288"/>
      <c r="EU180" s="288"/>
      <c r="EV180" s="288"/>
      <c r="EW180" s="288"/>
      <c r="EX180" s="288"/>
      <c r="EY180" s="288"/>
      <c r="EZ180" s="288"/>
      <c r="FA180" s="288"/>
      <c r="FB180" s="288"/>
      <c r="FC180" s="288"/>
      <c r="FD180" s="288"/>
      <c r="FE180" s="288"/>
      <c r="FF180" s="288"/>
      <c r="FG180" s="288"/>
      <c r="FH180" s="288"/>
      <c r="FI180" s="288"/>
      <c r="FJ180" s="288"/>
      <c r="FK180" s="288"/>
      <c r="FL180" s="288"/>
      <c r="FM180" s="288"/>
      <c r="FN180" s="288"/>
      <c r="FO180" s="288"/>
      <c r="FP180" s="288"/>
      <c r="FQ180" s="288"/>
      <c r="FR180" s="288"/>
      <c r="FS180" s="288"/>
      <c r="FT180" s="288"/>
      <c r="FU180" s="288"/>
      <c r="FV180" s="288"/>
      <c r="FW180" s="288"/>
      <c r="FX180" s="288"/>
      <c r="FY180" s="288"/>
      <c r="FZ180" s="288"/>
      <c r="GA180" s="288"/>
      <c r="GB180" s="288"/>
      <c r="GC180" s="288"/>
      <c r="GD180" s="288"/>
      <c r="GE180" s="288"/>
      <c r="GF180" s="288"/>
      <c r="GG180" s="288"/>
      <c r="GH180" s="288"/>
      <c r="GI180" s="288"/>
      <c r="GJ180" s="288"/>
      <c r="GK180" s="288"/>
      <c r="GL180" s="288"/>
      <c r="GM180" s="288"/>
      <c r="GN180" s="288"/>
    </row>
    <row r="181" spans="1:196" s="285" customFormat="1">
      <c r="A181" s="312"/>
      <c r="B181" s="446"/>
      <c r="C181" s="313" t="s">
        <v>452</v>
      </c>
      <c r="D181" s="314">
        <v>192</v>
      </c>
      <c r="E181" s="295"/>
      <c r="F181" s="292" t="str">
        <f>IF(D181*E181&lt;&gt;0,D181*E181,"")</f>
        <v/>
      </c>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c r="BZ181" s="288"/>
      <c r="CA181" s="288"/>
      <c r="CB181" s="288"/>
      <c r="CC181" s="288"/>
      <c r="CD181" s="288"/>
      <c r="CE181" s="288"/>
      <c r="CF181" s="288"/>
      <c r="CG181" s="288"/>
      <c r="CH181" s="288"/>
      <c r="CI181" s="288"/>
      <c r="CJ181" s="288"/>
      <c r="CK181" s="288"/>
      <c r="CL181" s="288"/>
      <c r="CM181" s="288"/>
      <c r="CN181" s="288"/>
      <c r="CO181" s="288"/>
      <c r="CP181" s="288"/>
      <c r="CQ181" s="288"/>
      <c r="CR181" s="288"/>
      <c r="CS181" s="288"/>
      <c r="CT181" s="288"/>
      <c r="CU181" s="288"/>
      <c r="CV181" s="288"/>
      <c r="CW181" s="288"/>
      <c r="CX181" s="288"/>
      <c r="CY181" s="288"/>
      <c r="CZ181" s="288"/>
      <c r="DA181" s="288"/>
      <c r="DB181" s="288"/>
      <c r="DC181" s="288"/>
      <c r="DD181" s="288"/>
      <c r="DE181" s="288"/>
      <c r="DF181" s="288"/>
      <c r="DG181" s="288"/>
      <c r="DH181" s="288"/>
      <c r="DI181" s="288"/>
      <c r="DJ181" s="288"/>
      <c r="DK181" s="288"/>
      <c r="DL181" s="288"/>
      <c r="DM181" s="288"/>
      <c r="DN181" s="288"/>
      <c r="DO181" s="288"/>
      <c r="DP181" s="288"/>
      <c r="DQ181" s="288"/>
      <c r="DR181" s="288"/>
      <c r="DS181" s="288"/>
      <c r="DT181" s="288"/>
      <c r="DU181" s="288"/>
      <c r="DV181" s="288"/>
      <c r="DW181" s="288"/>
      <c r="DX181" s="288"/>
      <c r="DY181" s="288"/>
      <c r="DZ181" s="288"/>
      <c r="EA181" s="288"/>
      <c r="EB181" s="288"/>
      <c r="EC181" s="288"/>
      <c r="ED181" s="288"/>
      <c r="EE181" s="288"/>
      <c r="EF181" s="288"/>
      <c r="EG181" s="288"/>
      <c r="EH181" s="288"/>
      <c r="EI181" s="288"/>
      <c r="EJ181" s="288"/>
      <c r="EK181" s="288"/>
      <c r="EL181" s="288"/>
      <c r="EM181" s="288"/>
      <c r="EN181" s="288"/>
      <c r="EO181" s="288"/>
      <c r="EP181" s="288"/>
      <c r="EQ181" s="288"/>
      <c r="ER181" s="288"/>
      <c r="ES181" s="288"/>
      <c r="ET181" s="288"/>
      <c r="EU181" s="288"/>
      <c r="EV181" s="288"/>
      <c r="EW181" s="288"/>
      <c r="EX181" s="288"/>
      <c r="EY181" s="288"/>
      <c r="EZ181" s="288"/>
      <c r="FA181" s="288"/>
      <c r="FB181" s="288"/>
      <c r="FC181" s="288"/>
      <c r="FD181" s="288"/>
      <c r="FE181" s="288"/>
      <c r="FF181" s="288"/>
      <c r="FG181" s="288"/>
      <c r="FH181" s="288"/>
      <c r="FI181" s="288"/>
      <c r="FJ181" s="288"/>
      <c r="FK181" s="288"/>
      <c r="FL181" s="288"/>
      <c r="FM181" s="288"/>
      <c r="FN181" s="288"/>
      <c r="FO181" s="288"/>
      <c r="FP181" s="288"/>
      <c r="FQ181" s="288"/>
      <c r="FR181" s="288"/>
      <c r="FS181" s="288"/>
      <c r="FT181" s="288"/>
      <c r="FU181" s="288"/>
      <c r="FV181" s="288"/>
      <c r="FW181" s="288"/>
      <c r="FX181" s="288"/>
      <c r="FY181" s="288"/>
      <c r="FZ181" s="288"/>
      <c r="GA181" s="288"/>
      <c r="GB181" s="288"/>
      <c r="GC181" s="288"/>
      <c r="GD181" s="288"/>
      <c r="GE181" s="288"/>
      <c r="GF181" s="288"/>
      <c r="GG181" s="288"/>
      <c r="GH181" s="288"/>
      <c r="GI181" s="288"/>
      <c r="GJ181" s="288"/>
      <c r="GK181" s="288"/>
      <c r="GL181" s="288"/>
      <c r="GM181" s="288"/>
      <c r="GN181" s="288"/>
    </row>
    <row r="182" spans="1:196" s="285" customFormat="1">
      <c r="A182" s="19"/>
      <c r="B182" s="441"/>
      <c r="C182" s="17"/>
      <c r="D182" s="276"/>
      <c r="E182" s="17"/>
      <c r="F182" s="20"/>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c r="BZ182" s="288"/>
      <c r="CA182" s="288"/>
      <c r="CB182" s="288"/>
      <c r="CC182" s="288"/>
      <c r="CD182" s="288"/>
      <c r="CE182" s="288"/>
      <c r="CF182" s="288"/>
      <c r="CG182" s="288"/>
      <c r="CH182" s="288"/>
      <c r="CI182" s="288"/>
      <c r="CJ182" s="288"/>
      <c r="CK182" s="288"/>
      <c r="CL182" s="288"/>
      <c r="CM182" s="288"/>
      <c r="CN182" s="288"/>
      <c r="CO182" s="288"/>
      <c r="CP182" s="288"/>
      <c r="CQ182" s="288"/>
      <c r="CR182" s="288"/>
      <c r="CS182" s="288"/>
      <c r="CT182" s="288"/>
      <c r="CU182" s="288"/>
      <c r="CV182" s="288"/>
      <c r="CW182" s="288"/>
      <c r="CX182" s="288"/>
      <c r="CY182" s="288"/>
      <c r="CZ182" s="288"/>
      <c r="DA182" s="288"/>
      <c r="DB182" s="288"/>
      <c r="DC182" s="288"/>
      <c r="DD182" s="288"/>
      <c r="DE182" s="288"/>
      <c r="DF182" s="288"/>
      <c r="DG182" s="288"/>
      <c r="DH182" s="288"/>
      <c r="DI182" s="288"/>
      <c r="DJ182" s="288"/>
      <c r="DK182" s="288"/>
      <c r="DL182" s="288"/>
      <c r="DM182" s="288"/>
      <c r="DN182" s="288"/>
      <c r="DO182" s="288"/>
      <c r="DP182" s="288"/>
      <c r="DQ182" s="288"/>
      <c r="DR182" s="288"/>
      <c r="DS182" s="288"/>
      <c r="DT182" s="288"/>
      <c r="DU182" s="288"/>
      <c r="DV182" s="288"/>
      <c r="DW182" s="288"/>
      <c r="DX182" s="288"/>
      <c r="DY182" s="288"/>
      <c r="DZ182" s="288"/>
      <c r="EA182" s="288"/>
      <c r="EB182" s="288"/>
      <c r="EC182" s="288"/>
      <c r="ED182" s="288"/>
      <c r="EE182" s="288"/>
      <c r="EF182" s="288"/>
      <c r="EG182" s="288"/>
      <c r="EH182" s="288"/>
      <c r="EI182" s="288"/>
      <c r="EJ182" s="288"/>
      <c r="EK182" s="288"/>
      <c r="EL182" s="288"/>
      <c r="EM182" s="288"/>
      <c r="EN182" s="288"/>
      <c r="EO182" s="288"/>
      <c r="EP182" s="288"/>
      <c r="EQ182" s="288"/>
      <c r="ER182" s="288"/>
      <c r="ES182" s="288"/>
      <c r="ET182" s="288"/>
      <c r="EU182" s="288"/>
      <c r="EV182" s="288"/>
      <c r="EW182" s="288"/>
      <c r="EX182" s="288"/>
      <c r="EY182" s="288"/>
      <c r="EZ182" s="288"/>
      <c r="FA182" s="288"/>
      <c r="FB182" s="288"/>
      <c r="FC182" s="288"/>
      <c r="FD182" s="288"/>
      <c r="FE182" s="288"/>
      <c r="FF182" s="288"/>
      <c r="FG182" s="288"/>
      <c r="FH182" s="288"/>
      <c r="FI182" s="288"/>
      <c r="FJ182" s="288"/>
      <c r="FK182" s="288"/>
      <c r="FL182" s="288"/>
      <c r="FM182" s="288"/>
      <c r="FN182" s="288"/>
      <c r="FO182" s="288"/>
      <c r="FP182" s="288"/>
      <c r="FQ182" s="288"/>
      <c r="FR182" s="288"/>
      <c r="FS182" s="288"/>
      <c r="FT182" s="288"/>
      <c r="FU182" s="288"/>
      <c r="FV182" s="288"/>
      <c r="FW182" s="288"/>
      <c r="FX182" s="288"/>
      <c r="FY182" s="288"/>
      <c r="FZ182" s="288"/>
      <c r="GA182" s="288"/>
      <c r="GB182" s="288"/>
      <c r="GC182" s="288"/>
      <c r="GD182" s="288"/>
      <c r="GE182" s="288"/>
      <c r="GF182" s="288"/>
      <c r="GG182" s="288"/>
      <c r="GH182" s="288"/>
      <c r="GI182" s="288"/>
      <c r="GJ182" s="288"/>
      <c r="GK182" s="288"/>
      <c r="GL182" s="288"/>
      <c r="GM182" s="288"/>
      <c r="GN182" s="288"/>
    </row>
    <row r="183" spans="1:196" s="285" customFormat="1" ht="89.25">
      <c r="A183" s="303">
        <v>5</v>
      </c>
      <c r="B183" s="442" t="s">
        <v>233</v>
      </c>
      <c r="C183" s="304"/>
      <c r="D183" s="305"/>
      <c r="E183" s="306"/>
      <c r="F183" s="292"/>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c r="BZ183" s="288"/>
      <c r="CA183" s="288"/>
      <c r="CB183" s="288"/>
      <c r="CC183" s="288"/>
      <c r="CD183" s="288"/>
      <c r="CE183" s="288"/>
      <c r="CF183" s="288"/>
      <c r="CG183" s="288"/>
      <c r="CH183" s="288"/>
      <c r="CI183" s="288"/>
      <c r="CJ183" s="288"/>
      <c r="CK183" s="288"/>
      <c r="CL183" s="288"/>
      <c r="CM183" s="288"/>
      <c r="CN183" s="288"/>
      <c r="CO183" s="288"/>
      <c r="CP183" s="288"/>
      <c r="CQ183" s="288"/>
      <c r="CR183" s="288"/>
      <c r="CS183" s="288"/>
      <c r="CT183" s="288"/>
      <c r="CU183" s="288"/>
      <c r="CV183" s="288"/>
      <c r="CW183" s="288"/>
      <c r="CX183" s="288"/>
      <c r="CY183" s="288"/>
      <c r="CZ183" s="288"/>
      <c r="DA183" s="288"/>
      <c r="DB183" s="288"/>
      <c r="DC183" s="288"/>
      <c r="DD183" s="288"/>
      <c r="DE183" s="288"/>
      <c r="DF183" s="288"/>
      <c r="DG183" s="288"/>
      <c r="DH183" s="288"/>
      <c r="DI183" s="288"/>
      <c r="DJ183" s="288"/>
      <c r="DK183" s="288"/>
      <c r="DL183" s="288"/>
      <c r="DM183" s="288"/>
      <c r="DN183" s="288"/>
      <c r="DO183" s="288"/>
      <c r="DP183" s="288"/>
      <c r="DQ183" s="288"/>
      <c r="DR183" s="288"/>
      <c r="DS183" s="288"/>
      <c r="DT183" s="288"/>
      <c r="DU183" s="288"/>
      <c r="DV183" s="288"/>
      <c r="DW183" s="288"/>
      <c r="DX183" s="288"/>
      <c r="DY183" s="288"/>
      <c r="DZ183" s="288"/>
      <c r="EA183" s="288"/>
      <c r="EB183" s="288"/>
      <c r="EC183" s="288"/>
      <c r="ED183" s="288"/>
      <c r="EE183" s="288"/>
      <c r="EF183" s="288"/>
      <c r="EG183" s="288"/>
      <c r="EH183" s="288"/>
      <c r="EI183" s="288"/>
      <c r="EJ183" s="288"/>
      <c r="EK183" s="288"/>
      <c r="EL183" s="288"/>
      <c r="EM183" s="288"/>
      <c r="EN183" s="288"/>
      <c r="EO183" s="288"/>
      <c r="EP183" s="288"/>
      <c r="EQ183" s="288"/>
      <c r="ER183" s="288"/>
      <c r="ES183" s="288"/>
      <c r="ET183" s="288"/>
      <c r="EU183" s="288"/>
      <c r="EV183" s="288"/>
      <c r="EW183" s="288"/>
      <c r="EX183" s="288"/>
      <c r="EY183" s="288"/>
      <c r="EZ183" s="288"/>
      <c r="FA183" s="288"/>
      <c r="FB183" s="288"/>
      <c r="FC183" s="288"/>
      <c r="FD183" s="288"/>
      <c r="FE183" s="288"/>
      <c r="FF183" s="288"/>
      <c r="FG183" s="288"/>
      <c r="FH183" s="288"/>
      <c r="FI183" s="288"/>
      <c r="FJ183" s="288"/>
      <c r="FK183" s="288"/>
      <c r="FL183" s="288"/>
      <c r="FM183" s="288"/>
      <c r="FN183" s="288"/>
      <c r="FO183" s="288"/>
      <c r="FP183" s="288"/>
      <c r="FQ183" s="288"/>
      <c r="FR183" s="288"/>
      <c r="FS183" s="288"/>
      <c r="FT183" s="288"/>
      <c r="FU183" s="288"/>
      <c r="FV183" s="288"/>
      <c r="FW183" s="288"/>
      <c r="FX183" s="288"/>
      <c r="FY183" s="288"/>
      <c r="FZ183" s="288"/>
      <c r="GA183" s="288"/>
      <c r="GB183" s="288"/>
      <c r="GC183" s="288"/>
      <c r="GD183" s="288"/>
      <c r="GE183" s="288"/>
      <c r="GF183" s="288"/>
      <c r="GG183" s="288"/>
      <c r="GH183" s="288"/>
      <c r="GI183" s="288"/>
      <c r="GJ183" s="288"/>
      <c r="GK183" s="288"/>
      <c r="GL183" s="288"/>
      <c r="GM183" s="288"/>
      <c r="GN183" s="288"/>
    </row>
    <row r="184" spans="1:196" s="285" customFormat="1">
      <c r="A184" s="312"/>
      <c r="B184" s="446"/>
      <c r="C184" s="315" t="s">
        <v>202</v>
      </c>
      <c r="D184" s="314">
        <v>1</v>
      </c>
      <c r="E184" s="295"/>
      <c r="F184" s="292" t="str">
        <f>IF(D184*E184&lt;&gt;0,D184*E184,"")</f>
        <v/>
      </c>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c r="BZ184" s="288"/>
      <c r="CA184" s="288"/>
      <c r="CB184" s="288"/>
      <c r="CC184" s="288"/>
      <c r="CD184" s="288"/>
      <c r="CE184" s="288"/>
      <c r="CF184" s="288"/>
      <c r="CG184" s="288"/>
      <c r="CH184" s="288"/>
      <c r="CI184" s="288"/>
      <c r="CJ184" s="288"/>
      <c r="CK184" s="288"/>
      <c r="CL184" s="288"/>
      <c r="CM184" s="288"/>
      <c r="CN184" s="288"/>
      <c r="CO184" s="288"/>
      <c r="CP184" s="288"/>
      <c r="CQ184" s="288"/>
      <c r="CR184" s="288"/>
      <c r="CS184" s="288"/>
      <c r="CT184" s="288"/>
      <c r="CU184" s="288"/>
      <c r="CV184" s="288"/>
      <c r="CW184" s="288"/>
      <c r="CX184" s="288"/>
      <c r="CY184" s="288"/>
      <c r="CZ184" s="288"/>
      <c r="DA184" s="288"/>
      <c r="DB184" s="288"/>
      <c r="DC184" s="288"/>
      <c r="DD184" s="288"/>
      <c r="DE184" s="288"/>
      <c r="DF184" s="288"/>
      <c r="DG184" s="288"/>
      <c r="DH184" s="288"/>
      <c r="DI184" s="288"/>
      <c r="DJ184" s="288"/>
      <c r="DK184" s="288"/>
      <c r="DL184" s="288"/>
      <c r="DM184" s="288"/>
      <c r="DN184" s="288"/>
      <c r="DO184" s="288"/>
      <c r="DP184" s="288"/>
      <c r="DQ184" s="288"/>
      <c r="DR184" s="288"/>
      <c r="DS184" s="288"/>
      <c r="DT184" s="288"/>
      <c r="DU184" s="288"/>
      <c r="DV184" s="288"/>
      <c r="DW184" s="288"/>
      <c r="DX184" s="288"/>
      <c r="DY184" s="288"/>
      <c r="DZ184" s="288"/>
      <c r="EA184" s="288"/>
      <c r="EB184" s="288"/>
      <c r="EC184" s="288"/>
      <c r="ED184" s="288"/>
      <c r="EE184" s="288"/>
      <c r="EF184" s="288"/>
      <c r="EG184" s="288"/>
      <c r="EH184" s="288"/>
      <c r="EI184" s="288"/>
      <c r="EJ184" s="288"/>
      <c r="EK184" s="288"/>
      <c r="EL184" s="288"/>
      <c r="EM184" s="288"/>
      <c r="EN184" s="288"/>
      <c r="EO184" s="288"/>
      <c r="EP184" s="288"/>
      <c r="EQ184" s="288"/>
      <c r="ER184" s="288"/>
      <c r="ES184" s="288"/>
      <c r="ET184" s="288"/>
      <c r="EU184" s="288"/>
      <c r="EV184" s="288"/>
      <c r="EW184" s="288"/>
      <c r="EX184" s="288"/>
      <c r="EY184" s="288"/>
      <c r="EZ184" s="288"/>
      <c r="FA184" s="288"/>
      <c r="FB184" s="288"/>
      <c r="FC184" s="288"/>
      <c r="FD184" s="288"/>
      <c r="FE184" s="288"/>
      <c r="FF184" s="288"/>
      <c r="FG184" s="288"/>
      <c r="FH184" s="288"/>
      <c r="FI184" s="288"/>
      <c r="FJ184" s="288"/>
      <c r="FK184" s="288"/>
      <c r="FL184" s="288"/>
      <c r="FM184" s="288"/>
      <c r="FN184" s="288"/>
      <c r="FO184" s="288"/>
      <c r="FP184" s="288"/>
      <c r="FQ184" s="288"/>
      <c r="FR184" s="288"/>
      <c r="FS184" s="288"/>
      <c r="FT184" s="288"/>
      <c r="FU184" s="288"/>
      <c r="FV184" s="288"/>
      <c r="FW184" s="288"/>
      <c r="FX184" s="288"/>
      <c r="FY184" s="288"/>
      <c r="FZ184" s="288"/>
      <c r="GA184" s="288"/>
      <c r="GB184" s="288"/>
      <c r="GC184" s="288"/>
      <c r="GD184" s="288"/>
      <c r="GE184" s="288"/>
      <c r="GF184" s="288"/>
      <c r="GG184" s="288"/>
      <c r="GH184" s="288"/>
      <c r="GI184" s="288"/>
      <c r="GJ184" s="288"/>
      <c r="GK184" s="288"/>
      <c r="GL184" s="288"/>
      <c r="GM184" s="288"/>
      <c r="GN184" s="288"/>
    </row>
    <row r="185" spans="1:196" ht="13.5" thickBot="1">
      <c r="A185" s="307"/>
      <c r="B185" s="445"/>
      <c r="C185" s="308"/>
      <c r="D185" s="309"/>
      <c r="E185" s="310"/>
      <c r="F185" s="310"/>
    </row>
    <row r="186" spans="1:196" ht="13.5" thickTop="1">
      <c r="A186" s="118" t="s">
        <v>98</v>
      </c>
      <c r="B186" s="448" t="s">
        <v>139</v>
      </c>
      <c r="C186" s="116" t="s">
        <v>453</v>
      </c>
      <c r="D186" s="273"/>
      <c r="E186" s="116"/>
      <c r="F186" s="117">
        <f>SUM(F171:F184)</f>
        <v>0</v>
      </c>
    </row>
    <row r="187" spans="1:196">
      <c r="A187" s="19"/>
      <c r="B187" s="441"/>
      <c r="C187" s="17"/>
      <c r="D187" s="276"/>
      <c r="E187" s="17"/>
      <c r="F187" s="20"/>
    </row>
    <row r="188" spans="1:196" hidden="1">
      <c r="A188" s="19"/>
      <c r="B188" s="441"/>
      <c r="C188" s="17"/>
      <c r="D188" s="276"/>
      <c r="E188" s="17"/>
      <c r="F188" s="20"/>
    </row>
    <row r="189" spans="1:196">
      <c r="A189" s="118" t="s">
        <v>99</v>
      </c>
      <c r="B189" s="448" t="s">
        <v>85</v>
      </c>
      <c r="C189" s="116"/>
      <c r="D189" s="273"/>
      <c r="E189" s="116"/>
      <c r="F189" s="117"/>
    </row>
    <row r="190" spans="1:196">
      <c r="A190" s="19"/>
      <c r="B190" s="441"/>
      <c r="C190" s="17"/>
      <c r="D190" s="276"/>
      <c r="E190" s="17"/>
      <c r="F190" s="20"/>
    </row>
    <row r="191" spans="1:196" s="285" customFormat="1" ht="89.25">
      <c r="A191" s="301">
        <v>1</v>
      </c>
      <c r="B191" s="442" t="s">
        <v>234</v>
      </c>
      <c r="C191" s="294"/>
      <c r="D191" s="305"/>
      <c r="E191" s="306"/>
      <c r="F191" s="292"/>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c r="CF191" s="288"/>
      <c r="CG191" s="288"/>
      <c r="CH191" s="288"/>
      <c r="CI191" s="288"/>
      <c r="CJ191" s="288"/>
      <c r="CK191" s="288"/>
      <c r="CL191" s="288"/>
      <c r="CM191" s="288"/>
      <c r="CN191" s="288"/>
      <c r="CO191" s="288"/>
      <c r="CP191" s="288"/>
      <c r="CQ191" s="288"/>
      <c r="CR191" s="288"/>
      <c r="CS191" s="288"/>
      <c r="CT191" s="288"/>
      <c r="CU191" s="288"/>
      <c r="CV191" s="288"/>
      <c r="CW191" s="288"/>
      <c r="CX191" s="288"/>
      <c r="CY191" s="288"/>
      <c r="CZ191" s="288"/>
      <c r="DA191" s="288"/>
      <c r="DB191" s="288"/>
      <c r="DC191" s="288"/>
      <c r="DD191" s="288"/>
      <c r="DE191" s="288"/>
      <c r="DF191" s="288"/>
      <c r="DG191" s="288"/>
      <c r="DH191" s="288"/>
      <c r="DI191" s="288"/>
      <c r="DJ191" s="288"/>
      <c r="DK191" s="288"/>
      <c r="DL191" s="288"/>
      <c r="DM191" s="288"/>
      <c r="DN191" s="288"/>
      <c r="DO191" s="288"/>
      <c r="DP191" s="288"/>
      <c r="DQ191" s="288"/>
      <c r="DR191" s="288"/>
      <c r="DS191" s="288"/>
      <c r="DT191" s="288"/>
      <c r="DU191" s="288"/>
      <c r="DV191" s="288"/>
      <c r="DW191" s="288"/>
      <c r="DX191" s="288"/>
      <c r="DY191" s="288"/>
      <c r="DZ191" s="288"/>
      <c r="EA191" s="288"/>
      <c r="EB191" s="288"/>
      <c r="EC191" s="288"/>
      <c r="ED191" s="288"/>
      <c r="EE191" s="288"/>
      <c r="EF191" s="288"/>
      <c r="EG191" s="288"/>
      <c r="EH191" s="288"/>
      <c r="EI191" s="288"/>
      <c r="EJ191" s="288"/>
      <c r="EK191" s="288"/>
      <c r="EL191" s="288"/>
      <c r="EM191" s="288"/>
      <c r="EN191" s="288"/>
      <c r="EO191" s="288"/>
      <c r="EP191" s="288"/>
      <c r="EQ191" s="288"/>
      <c r="ER191" s="288"/>
      <c r="ES191" s="288"/>
      <c r="ET191" s="288"/>
      <c r="EU191" s="288"/>
      <c r="EV191" s="288"/>
      <c r="EW191" s="288"/>
      <c r="EX191" s="288"/>
      <c r="EY191" s="288"/>
      <c r="EZ191" s="288"/>
      <c r="FA191" s="288"/>
      <c r="FB191" s="288"/>
      <c r="FC191" s="288"/>
      <c r="FD191" s="288"/>
      <c r="FE191" s="288"/>
      <c r="FF191" s="288"/>
      <c r="FG191" s="288"/>
      <c r="FH191" s="288"/>
      <c r="FI191" s="288"/>
      <c r="FJ191" s="288"/>
      <c r="FK191" s="288"/>
      <c r="FL191" s="288"/>
      <c r="FM191" s="288"/>
      <c r="FN191" s="288"/>
      <c r="FO191" s="288"/>
      <c r="FP191" s="288"/>
      <c r="FQ191" s="288"/>
      <c r="FR191" s="288"/>
      <c r="FS191" s="288"/>
      <c r="FT191" s="288"/>
      <c r="FU191" s="288"/>
      <c r="FV191" s="288"/>
      <c r="FW191" s="288"/>
      <c r="FX191" s="288"/>
      <c r="FY191" s="288"/>
      <c r="FZ191" s="288"/>
      <c r="GA191" s="288"/>
      <c r="GB191" s="288"/>
      <c r="GC191" s="288"/>
      <c r="GD191" s="288"/>
      <c r="GE191" s="288"/>
      <c r="GF191" s="288"/>
      <c r="GG191" s="288"/>
      <c r="GH191" s="288"/>
      <c r="GI191" s="288"/>
      <c r="GJ191" s="288"/>
      <c r="GK191" s="288"/>
      <c r="GL191" s="288"/>
      <c r="GM191" s="288"/>
      <c r="GN191" s="288"/>
    </row>
    <row r="192" spans="1:196" s="285" customFormat="1">
      <c r="A192" s="301"/>
      <c r="B192" s="442" t="s">
        <v>4</v>
      </c>
      <c r="C192" s="294" t="s">
        <v>451</v>
      </c>
      <c r="D192" s="305">
        <v>63</v>
      </c>
      <c r="E192" s="295"/>
      <c r="F192" s="292" t="str">
        <f>IF(D192*E192&lt;&gt;0,D192*E192,"")</f>
        <v/>
      </c>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CF192" s="288"/>
      <c r="CG192" s="288"/>
      <c r="CH192" s="288"/>
      <c r="CI192" s="288"/>
      <c r="CJ192" s="288"/>
      <c r="CK192" s="288"/>
      <c r="CL192" s="288"/>
      <c r="CM192" s="288"/>
      <c r="CN192" s="288"/>
      <c r="CO192" s="288"/>
      <c r="CP192" s="288"/>
      <c r="CQ192" s="288"/>
      <c r="CR192" s="288"/>
      <c r="CS192" s="288"/>
      <c r="CT192" s="288"/>
      <c r="CU192" s="288"/>
      <c r="CV192" s="288"/>
      <c r="CW192" s="288"/>
      <c r="CX192" s="288"/>
      <c r="CY192" s="288"/>
      <c r="CZ192" s="288"/>
      <c r="DA192" s="288"/>
      <c r="DB192" s="288"/>
      <c r="DC192" s="288"/>
      <c r="DD192" s="288"/>
      <c r="DE192" s="288"/>
      <c r="DF192" s="288"/>
      <c r="DG192" s="288"/>
      <c r="DH192" s="288"/>
      <c r="DI192" s="288"/>
      <c r="DJ192" s="288"/>
      <c r="DK192" s="288"/>
      <c r="DL192" s="288"/>
      <c r="DM192" s="288"/>
      <c r="DN192" s="288"/>
      <c r="DO192" s="288"/>
      <c r="DP192" s="288"/>
      <c r="DQ192" s="288"/>
      <c r="DR192" s="288"/>
      <c r="DS192" s="288"/>
      <c r="DT192" s="288"/>
      <c r="DU192" s="288"/>
      <c r="DV192" s="288"/>
      <c r="DW192" s="288"/>
      <c r="DX192" s="288"/>
      <c r="DY192" s="288"/>
      <c r="DZ192" s="288"/>
      <c r="EA192" s="288"/>
      <c r="EB192" s="288"/>
      <c r="EC192" s="288"/>
      <c r="ED192" s="288"/>
      <c r="EE192" s="288"/>
      <c r="EF192" s="288"/>
      <c r="EG192" s="288"/>
      <c r="EH192" s="288"/>
      <c r="EI192" s="288"/>
      <c r="EJ192" s="288"/>
      <c r="EK192" s="288"/>
      <c r="EL192" s="288"/>
      <c r="EM192" s="288"/>
      <c r="EN192" s="288"/>
      <c r="EO192" s="288"/>
      <c r="EP192" s="288"/>
      <c r="EQ192" s="288"/>
      <c r="ER192" s="288"/>
      <c r="ES192" s="288"/>
      <c r="ET192" s="288"/>
      <c r="EU192" s="288"/>
      <c r="EV192" s="288"/>
      <c r="EW192" s="288"/>
      <c r="EX192" s="288"/>
      <c r="EY192" s="288"/>
      <c r="EZ192" s="288"/>
      <c r="FA192" s="288"/>
      <c r="FB192" s="288"/>
      <c r="FC192" s="288"/>
      <c r="FD192" s="288"/>
      <c r="FE192" s="288"/>
      <c r="FF192" s="288"/>
      <c r="FG192" s="288"/>
      <c r="FH192" s="288"/>
      <c r="FI192" s="288"/>
      <c r="FJ192" s="288"/>
      <c r="FK192" s="288"/>
      <c r="FL192" s="288"/>
      <c r="FM192" s="288"/>
      <c r="FN192" s="288"/>
      <c r="FO192" s="288"/>
      <c r="FP192" s="288"/>
      <c r="FQ192" s="288"/>
      <c r="FR192" s="288"/>
      <c r="FS192" s="288"/>
      <c r="FT192" s="288"/>
      <c r="FU192" s="288"/>
      <c r="FV192" s="288"/>
      <c r="FW192" s="288"/>
      <c r="FX192" s="288"/>
      <c r="FY192" s="288"/>
      <c r="FZ192" s="288"/>
      <c r="GA192" s="288"/>
      <c r="GB192" s="288"/>
      <c r="GC192" s="288"/>
      <c r="GD192" s="288"/>
      <c r="GE192" s="288"/>
      <c r="GF192" s="288"/>
      <c r="GG192" s="288"/>
      <c r="GH192" s="288"/>
      <c r="GI192" s="288"/>
      <c r="GJ192" s="288"/>
      <c r="GK192" s="288"/>
      <c r="GL192" s="288"/>
      <c r="GM192" s="288"/>
      <c r="GN192" s="288"/>
    </row>
    <row r="193" spans="1:196" s="285" customFormat="1" ht="25.5">
      <c r="A193" s="19"/>
      <c r="B193" s="453" t="s">
        <v>5</v>
      </c>
      <c r="C193" s="294" t="s">
        <v>451</v>
      </c>
      <c r="D193" s="305">
        <v>26</v>
      </c>
      <c r="E193" s="295"/>
      <c r="F193" s="292" t="str">
        <f>IF(D193*E193&lt;&gt;0,D193*E193,"")</f>
        <v/>
      </c>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c r="CF193" s="288"/>
      <c r="CG193" s="288"/>
      <c r="CH193" s="288"/>
      <c r="CI193" s="288"/>
      <c r="CJ193" s="288"/>
      <c r="CK193" s="288"/>
      <c r="CL193" s="288"/>
      <c r="CM193" s="288"/>
      <c r="CN193" s="288"/>
      <c r="CO193" s="288"/>
      <c r="CP193" s="288"/>
      <c r="CQ193" s="288"/>
      <c r="CR193" s="288"/>
      <c r="CS193" s="288"/>
      <c r="CT193" s="288"/>
      <c r="CU193" s="288"/>
      <c r="CV193" s="288"/>
      <c r="CW193" s="288"/>
      <c r="CX193" s="288"/>
      <c r="CY193" s="288"/>
      <c r="CZ193" s="288"/>
      <c r="DA193" s="288"/>
      <c r="DB193" s="288"/>
      <c r="DC193" s="288"/>
      <c r="DD193" s="288"/>
      <c r="DE193" s="288"/>
      <c r="DF193" s="288"/>
      <c r="DG193" s="288"/>
      <c r="DH193" s="288"/>
      <c r="DI193" s="288"/>
      <c r="DJ193" s="288"/>
      <c r="DK193" s="288"/>
      <c r="DL193" s="288"/>
      <c r="DM193" s="288"/>
      <c r="DN193" s="288"/>
      <c r="DO193" s="288"/>
      <c r="DP193" s="288"/>
      <c r="DQ193" s="288"/>
      <c r="DR193" s="288"/>
      <c r="DS193" s="288"/>
      <c r="DT193" s="288"/>
      <c r="DU193" s="288"/>
      <c r="DV193" s="288"/>
      <c r="DW193" s="288"/>
      <c r="DX193" s="288"/>
      <c r="DY193" s="288"/>
      <c r="DZ193" s="288"/>
      <c r="EA193" s="288"/>
      <c r="EB193" s="288"/>
      <c r="EC193" s="288"/>
      <c r="ED193" s="288"/>
      <c r="EE193" s="288"/>
      <c r="EF193" s="288"/>
      <c r="EG193" s="288"/>
      <c r="EH193" s="288"/>
      <c r="EI193" s="288"/>
      <c r="EJ193" s="288"/>
      <c r="EK193" s="288"/>
      <c r="EL193" s="288"/>
      <c r="EM193" s="288"/>
      <c r="EN193" s="288"/>
      <c r="EO193" s="288"/>
      <c r="EP193" s="288"/>
      <c r="EQ193" s="288"/>
      <c r="ER193" s="288"/>
      <c r="ES193" s="288"/>
      <c r="ET193" s="288"/>
      <c r="EU193" s="288"/>
      <c r="EV193" s="288"/>
      <c r="EW193" s="288"/>
      <c r="EX193" s="288"/>
      <c r="EY193" s="288"/>
      <c r="EZ193" s="288"/>
      <c r="FA193" s="288"/>
      <c r="FB193" s="288"/>
      <c r="FC193" s="288"/>
      <c r="FD193" s="288"/>
      <c r="FE193" s="288"/>
      <c r="FF193" s="288"/>
      <c r="FG193" s="288"/>
      <c r="FH193" s="288"/>
      <c r="FI193" s="288"/>
      <c r="FJ193" s="288"/>
      <c r="FK193" s="288"/>
      <c r="FL193" s="288"/>
      <c r="FM193" s="288"/>
      <c r="FN193" s="288"/>
      <c r="FO193" s="288"/>
      <c r="FP193" s="288"/>
      <c r="FQ193" s="288"/>
      <c r="FR193" s="288"/>
      <c r="FS193" s="288"/>
      <c r="FT193" s="288"/>
      <c r="FU193" s="288"/>
      <c r="FV193" s="288"/>
      <c r="FW193" s="288"/>
      <c r="FX193" s="288"/>
      <c r="FY193" s="288"/>
      <c r="FZ193" s="288"/>
      <c r="GA193" s="288"/>
      <c r="GB193" s="288"/>
      <c r="GC193" s="288"/>
      <c r="GD193" s="288"/>
      <c r="GE193" s="288"/>
      <c r="GF193" s="288"/>
      <c r="GG193" s="288"/>
      <c r="GH193" s="288"/>
      <c r="GI193" s="288"/>
      <c r="GJ193" s="288"/>
      <c r="GK193" s="288"/>
      <c r="GL193" s="288"/>
      <c r="GM193" s="288"/>
      <c r="GN193" s="288"/>
    </row>
    <row r="194" spans="1:196" s="285" customFormat="1">
      <c r="A194" s="19"/>
      <c r="B194" s="453"/>
      <c r="C194" s="294"/>
      <c r="D194" s="305"/>
      <c r="E194" s="300"/>
      <c r="F194" s="292"/>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c r="CF194" s="288"/>
      <c r="CG194" s="288"/>
      <c r="CH194" s="288"/>
      <c r="CI194" s="288"/>
      <c r="CJ194" s="288"/>
      <c r="CK194" s="288"/>
      <c r="CL194" s="288"/>
      <c r="CM194" s="288"/>
      <c r="CN194" s="288"/>
      <c r="CO194" s="288"/>
      <c r="CP194" s="288"/>
      <c r="CQ194" s="288"/>
      <c r="CR194" s="288"/>
      <c r="CS194" s="288"/>
      <c r="CT194" s="288"/>
      <c r="CU194" s="288"/>
      <c r="CV194" s="288"/>
      <c r="CW194" s="288"/>
      <c r="CX194" s="288"/>
      <c r="CY194" s="288"/>
      <c r="CZ194" s="288"/>
      <c r="DA194" s="288"/>
      <c r="DB194" s="288"/>
      <c r="DC194" s="288"/>
      <c r="DD194" s="288"/>
      <c r="DE194" s="288"/>
      <c r="DF194" s="288"/>
      <c r="DG194" s="288"/>
      <c r="DH194" s="288"/>
      <c r="DI194" s="288"/>
      <c r="DJ194" s="288"/>
      <c r="DK194" s="288"/>
      <c r="DL194" s="288"/>
      <c r="DM194" s="288"/>
      <c r="DN194" s="288"/>
      <c r="DO194" s="288"/>
      <c r="DP194" s="288"/>
      <c r="DQ194" s="288"/>
      <c r="DR194" s="288"/>
      <c r="DS194" s="288"/>
      <c r="DT194" s="288"/>
      <c r="DU194" s="288"/>
      <c r="DV194" s="288"/>
      <c r="DW194" s="288"/>
      <c r="DX194" s="288"/>
      <c r="DY194" s="288"/>
      <c r="DZ194" s="288"/>
      <c r="EA194" s="288"/>
      <c r="EB194" s="288"/>
      <c r="EC194" s="288"/>
      <c r="ED194" s="288"/>
      <c r="EE194" s="288"/>
      <c r="EF194" s="288"/>
      <c r="EG194" s="288"/>
      <c r="EH194" s="288"/>
      <c r="EI194" s="288"/>
      <c r="EJ194" s="288"/>
      <c r="EK194" s="288"/>
      <c r="EL194" s="288"/>
      <c r="EM194" s="288"/>
      <c r="EN194" s="288"/>
      <c r="EO194" s="288"/>
      <c r="EP194" s="288"/>
      <c r="EQ194" s="288"/>
      <c r="ER194" s="288"/>
      <c r="ES194" s="288"/>
      <c r="ET194" s="288"/>
      <c r="EU194" s="288"/>
      <c r="EV194" s="288"/>
      <c r="EW194" s="288"/>
      <c r="EX194" s="288"/>
      <c r="EY194" s="288"/>
      <c r="EZ194" s="288"/>
      <c r="FA194" s="288"/>
      <c r="FB194" s="288"/>
      <c r="FC194" s="288"/>
      <c r="FD194" s="288"/>
      <c r="FE194" s="288"/>
      <c r="FF194" s="288"/>
      <c r="FG194" s="288"/>
      <c r="FH194" s="288"/>
      <c r="FI194" s="288"/>
      <c r="FJ194" s="288"/>
      <c r="FK194" s="288"/>
      <c r="FL194" s="288"/>
      <c r="FM194" s="288"/>
      <c r="FN194" s="288"/>
      <c r="FO194" s="288"/>
      <c r="FP194" s="288"/>
      <c r="FQ194" s="288"/>
      <c r="FR194" s="288"/>
      <c r="FS194" s="288"/>
      <c r="FT194" s="288"/>
      <c r="FU194" s="288"/>
      <c r="FV194" s="288"/>
      <c r="FW194" s="288"/>
      <c r="FX194" s="288"/>
      <c r="FY194" s="288"/>
      <c r="FZ194" s="288"/>
      <c r="GA194" s="288"/>
      <c r="GB194" s="288"/>
      <c r="GC194" s="288"/>
      <c r="GD194" s="288"/>
      <c r="GE194" s="288"/>
      <c r="GF194" s="288"/>
      <c r="GG194" s="288"/>
      <c r="GH194" s="288"/>
      <c r="GI194" s="288"/>
      <c r="GJ194" s="288"/>
      <c r="GK194" s="288"/>
      <c r="GL194" s="288"/>
      <c r="GM194" s="288"/>
      <c r="GN194" s="288"/>
    </row>
    <row r="195" spans="1:196" s="285" customFormat="1" ht="51">
      <c r="A195" s="301">
        <v>2</v>
      </c>
      <c r="B195" s="442" t="s">
        <v>459</v>
      </c>
      <c r="C195" s="294"/>
      <c r="D195" s="305"/>
      <c r="E195" s="306"/>
      <c r="F195" s="292"/>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c r="CF195" s="288"/>
      <c r="CG195" s="288"/>
      <c r="CH195" s="288"/>
      <c r="CI195" s="288"/>
      <c r="CJ195" s="288"/>
      <c r="CK195" s="288"/>
      <c r="CL195" s="288"/>
      <c r="CM195" s="288"/>
      <c r="CN195" s="288"/>
      <c r="CO195" s="288"/>
      <c r="CP195" s="288"/>
      <c r="CQ195" s="288"/>
      <c r="CR195" s="288"/>
      <c r="CS195" s="288"/>
      <c r="CT195" s="288"/>
      <c r="CU195" s="288"/>
      <c r="CV195" s="288"/>
      <c r="CW195" s="288"/>
      <c r="CX195" s="288"/>
      <c r="CY195" s="288"/>
      <c r="CZ195" s="288"/>
      <c r="DA195" s="288"/>
      <c r="DB195" s="288"/>
      <c r="DC195" s="288"/>
      <c r="DD195" s="288"/>
      <c r="DE195" s="288"/>
      <c r="DF195" s="288"/>
      <c r="DG195" s="288"/>
      <c r="DH195" s="288"/>
      <c r="DI195" s="288"/>
      <c r="DJ195" s="288"/>
      <c r="DK195" s="288"/>
      <c r="DL195" s="288"/>
      <c r="DM195" s="288"/>
      <c r="DN195" s="288"/>
      <c r="DO195" s="288"/>
      <c r="DP195" s="288"/>
      <c r="DQ195" s="288"/>
      <c r="DR195" s="288"/>
      <c r="DS195" s="288"/>
      <c r="DT195" s="288"/>
      <c r="DU195" s="288"/>
      <c r="DV195" s="288"/>
      <c r="DW195" s="288"/>
      <c r="DX195" s="288"/>
      <c r="DY195" s="288"/>
      <c r="DZ195" s="288"/>
      <c r="EA195" s="288"/>
      <c r="EB195" s="288"/>
      <c r="EC195" s="288"/>
      <c r="ED195" s="288"/>
      <c r="EE195" s="288"/>
      <c r="EF195" s="288"/>
      <c r="EG195" s="288"/>
      <c r="EH195" s="288"/>
      <c r="EI195" s="288"/>
      <c r="EJ195" s="288"/>
      <c r="EK195" s="288"/>
      <c r="EL195" s="288"/>
      <c r="EM195" s="288"/>
      <c r="EN195" s="288"/>
      <c r="EO195" s="288"/>
      <c r="EP195" s="288"/>
      <c r="EQ195" s="288"/>
      <c r="ER195" s="288"/>
      <c r="ES195" s="288"/>
      <c r="ET195" s="288"/>
      <c r="EU195" s="288"/>
      <c r="EV195" s="288"/>
      <c r="EW195" s="288"/>
      <c r="EX195" s="288"/>
      <c r="EY195" s="288"/>
      <c r="EZ195" s="288"/>
      <c r="FA195" s="288"/>
      <c r="FB195" s="288"/>
      <c r="FC195" s="288"/>
      <c r="FD195" s="288"/>
      <c r="FE195" s="288"/>
      <c r="FF195" s="288"/>
      <c r="FG195" s="288"/>
      <c r="FH195" s="288"/>
      <c r="FI195" s="288"/>
      <c r="FJ195" s="288"/>
      <c r="FK195" s="288"/>
      <c r="FL195" s="288"/>
      <c r="FM195" s="288"/>
      <c r="FN195" s="288"/>
      <c r="FO195" s="288"/>
      <c r="FP195" s="288"/>
      <c r="FQ195" s="288"/>
      <c r="FR195" s="288"/>
      <c r="FS195" s="288"/>
      <c r="FT195" s="288"/>
      <c r="FU195" s="288"/>
      <c r="FV195" s="288"/>
      <c r="FW195" s="288"/>
      <c r="FX195" s="288"/>
      <c r="FY195" s="288"/>
      <c r="FZ195" s="288"/>
      <c r="GA195" s="288"/>
      <c r="GB195" s="288"/>
      <c r="GC195" s="288"/>
      <c r="GD195" s="288"/>
      <c r="GE195" s="288"/>
      <c r="GF195" s="288"/>
      <c r="GG195" s="288"/>
      <c r="GH195" s="288"/>
      <c r="GI195" s="288"/>
      <c r="GJ195" s="288"/>
      <c r="GK195" s="288"/>
      <c r="GL195" s="288"/>
      <c r="GM195" s="288"/>
      <c r="GN195" s="288"/>
    </row>
    <row r="196" spans="1:196" s="285" customFormat="1">
      <c r="A196" s="301"/>
      <c r="B196" s="442"/>
      <c r="C196" s="294" t="s">
        <v>451</v>
      </c>
      <c r="D196" s="305">
        <v>28</v>
      </c>
      <c r="E196" s="295"/>
      <c r="F196" s="292" t="str">
        <f>IF(D196*E196&lt;&gt;0,D196*E196,"")</f>
        <v/>
      </c>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c r="CF196" s="288"/>
      <c r="CG196" s="288"/>
      <c r="CH196" s="288"/>
      <c r="CI196" s="288"/>
      <c r="CJ196" s="288"/>
      <c r="CK196" s="288"/>
      <c r="CL196" s="288"/>
      <c r="CM196" s="288"/>
      <c r="CN196" s="288"/>
      <c r="CO196" s="288"/>
      <c r="CP196" s="288"/>
      <c r="CQ196" s="288"/>
      <c r="CR196" s="288"/>
      <c r="CS196" s="288"/>
      <c r="CT196" s="288"/>
      <c r="CU196" s="288"/>
      <c r="CV196" s="288"/>
      <c r="CW196" s="288"/>
      <c r="CX196" s="288"/>
      <c r="CY196" s="288"/>
      <c r="CZ196" s="288"/>
      <c r="DA196" s="288"/>
      <c r="DB196" s="288"/>
      <c r="DC196" s="288"/>
      <c r="DD196" s="288"/>
      <c r="DE196" s="288"/>
      <c r="DF196" s="288"/>
      <c r="DG196" s="288"/>
      <c r="DH196" s="288"/>
      <c r="DI196" s="288"/>
      <c r="DJ196" s="288"/>
      <c r="DK196" s="288"/>
      <c r="DL196" s="288"/>
      <c r="DM196" s="288"/>
      <c r="DN196" s="288"/>
      <c r="DO196" s="288"/>
      <c r="DP196" s="288"/>
      <c r="DQ196" s="288"/>
      <c r="DR196" s="288"/>
      <c r="DS196" s="288"/>
      <c r="DT196" s="288"/>
      <c r="DU196" s="288"/>
      <c r="DV196" s="288"/>
      <c r="DW196" s="288"/>
      <c r="DX196" s="288"/>
      <c r="DY196" s="288"/>
      <c r="DZ196" s="288"/>
      <c r="EA196" s="288"/>
      <c r="EB196" s="288"/>
      <c r="EC196" s="288"/>
      <c r="ED196" s="288"/>
      <c r="EE196" s="288"/>
      <c r="EF196" s="288"/>
      <c r="EG196" s="288"/>
      <c r="EH196" s="288"/>
      <c r="EI196" s="288"/>
      <c r="EJ196" s="288"/>
      <c r="EK196" s="288"/>
      <c r="EL196" s="288"/>
      <c r="EM196" s="288"/>
      <c r="EN196" s="288"/>
      <c r="EO196" s="288"/>
      <c r="EP196" s="288"/>
      <c r="EQ196" s="288"/>
      <c r="ER196" s="288"/>
      <c r="ES196" s="288"/>
      <c r="ET196" s="288"/>
      <c r="EU196" s="288"/>
      <c r="EV196" s="288"/>
      <c r="EW196" s="288"/>
      <c r="EX196" s="288"/>
      <c r="EY196" s="288"/>
      <c r="EZ196" s="288"/>
      <c r="FA196" s="288"/>
      <c r="FB196" s="288"/>
      <c r="FC196" s="288"/>
      <c r="FD196" s="288"/>
      <c r="FE196" s="288"/>
      <c r="FF196" s="288"/>
      <c r="FG196" s="288"/>
      <c r="FH196" s="288"/>
      <c r="FI196" s="288"/>
      <c r="FJ196" s="288"/>
      <c r="FK196" s="288"/>
      <c r="FL196" s="288"/>
      <c r="FM196" s="288"/>
      <c r="FN196" s="288"/>
      <c r="FO196" s="288"/>
      <c r="FP196" s="288"/>
      <c r="FQ196" s="288"/>
      <c r="FR196" s="288"/>
      <c r="FS196" s="288"/>
      <c r="FT196" s="288"/>
      <c r="FU196" s="288"/>
      <c r="FV196" s="288"/>
      <c r="FW196" s="288"/>
      <c r="FX196" s="288"/>
      <c r="FY196" s="288"/>
      <c r="FZ196" s="288"/>
      <c r="GA196" s="288"/>
      <c r="GB196" s="288"/>
      <c r="GC196" s="288"/>
      <c r="GD196" s="288"/>
      <c r="GE196" s="288"/>
      <c r="GF196" s="288"/>
      <c r="GG196" s="288"/>
      <c r="GH196" s="288"/>
      <c r="GI196" s="288"/>
      <c r="GJ196" s="288"/>
      <c r="GK196" s="288"/>
      <c r="GL196" s="288"/>
      <c r="GM196" s="288"/>
      <c r="GN196" s="288"/>
    </row>
    <row r="197" spans="1:196" s="285" customFormat="1">
      <c r="A197" s="19"/>
      <c r="B197" s="441"/>
      <c r="C197" s="17"/>
      <c r="D197" s="276"/>
      <c r="E197" s="17"/>
      <c r="F197" s="20"/>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88"/>
      <c r="CN197" s="288"/>
      <c r="CO197" s="288"/>
      <c r="CP197" s="288"/>
      <c r="CQ197" s="288"/>
      <c r="CR197" s="288"/>
      <c r="CS197" s="288"/>
      <c r="CT197" s="288"/>
      <c r="CU197" s="288"/>
      <c r="CV197" s="288"/>
      <c r="CW197" s="288"/>
      <c r="CX197" s="288"/>
      <c r="CY197" s="288"/>
      <c r="CZ197" s="288"/>
      <c r="DA197" s="288"/>
      <c r="DB197" s="288"/>
      <c r="DC197" s="288"/>
      <c r="DD197" s="288"/>
      <c r="DE197" s="288"/>
      <c r="DF197" s="288"/>
      <c r="DG197" s="288"/>
      <c r="DH197" s="288"/>
      <c r="DI197" s="288"/>
      <c r="DJ197" s="288"/>
      <c r="DK197" s="288"/>
      <c r="DL197" s="288"/>
      <c r="DM197" s="288"/>
      <c r="DN197" s="288"/>
      <c r="DO197" s="288"/>
      <c r="DP197" s="288"/>
      <c r="DQ197" s="288"/>
      <c r="DR197" s="288"/>
      <c r="DS197" s="288"/>
      <c r="DT197" s="288"/>
      <c r="DU197" s="288"/>
      <c r="DV197" s="288"/>
      <c r="DW197" s="288"/>
      <c r="DX197" s="288"/>
      <c r="DY197" s="288"/>
      <c r="DZ197" s="288"/>
      <c r="EA197" s="288"/>
      <c r="EB197" s="288"/>
      <c r="EC197" s="288"/>
      <c r="ED197" s="288"/>
      <c r="EE197" s="288"/>
      <c r="EF197" s="288"/>
      <c r="EG197" s="288"/>
      <c r="EH197" s="288"/>
      <c r="EI197" s="288"/>
      <c r="EJ197" s="288"/>
      <c r="EK197" s="288"/>
      <c r="EL197" s="288"/>
      <c r="EM197" s="288"/>
      <c r="EN197" s="288"/>
      <c r="EO197" s="288"/>
      <c r="EP197" s="288"/>
      <c r="EQ197" s="288"/>
      <c r="ER197" s="288"/>
      <c r="ES197" s="288"/>
      <c r="ET197" s="288"/>
      <c r="EU197" s="288"/>
      <c r="EV197" s="288"/>
      <c r="EW197" s="288"/>
      <c r="EX197" s="288"/>
      <c r="EY197" s="288"/>
      <c r="EZ197" s="288"/>
      <c r="FA197" s="288"/>
      <c r="FB197" s="288"/>
      <c r="FC197" s="288"/>
      <c r="FD197" s="288"/>
      <c r="FE197" s="288"/>
      <c r="FF197" s="288"/>
      <c r="FG197" s="288"/>
      <c r="FH197" s="288"/>
      <c r="FI197" s="288"/>
      <c r="FJ197" s="288"/>
      <c r="FK197" s="288"/>
      <c r="FL197" s="288"/>
      <c r="FM197" s="288"/>
      <c r="FN197" s="288"/>
      <c r="FO197" s="288"/>
      <c r="FP197" s="288"/>
      <c r="FQ197" s="288"/>
      <c r="FR197" s="288"/>
      <c r="FS197" s="288"/>
      <c r="FT197" s="288"/>
      <c r="FU197" s="288"/>
      <c r="FV197" s="288"/>
      <c r="FW197" s="288"/>
      <c r="FX197" s="288"/>
      <c r="FY197" s="288"/>
      <c r="FZ197" s="288"/>
      <c r="GA197" s="288"/>
      <c r="GB197" s="288"/>
      <c r="GC197" s="288"/>
      <c r="GD197" s="288"/>
      <c r="GE197" s="288"/>
      <c r="GF197" s="288"/>
      <c r="GG197" s="288"/>
      <c r="GH197" s="288"/>
      <c r="GI197" s="288"/>
      <c r="GJ197" s="288"/>
      <c r="GK197" s="288"/>
      <c r="GL197" s="288"/>
      <c r="GM197" s="288"/>
      <c r="GN197" s="288"/>
    </row>
    <row r="198" spans="1:196" s="285" customFormat="1" ht="89.25">
      <c r="A198" s="301">
        <v>3</v>
      </c>
      <c r="B198" s="454" t="s">
        <v>6</v>
      </c>
      <c r="C198" s="326"/>
      <c r="D198" s="327"/>
      <c r="E198" s="328"/>
      <c r="F198" s="329"/>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288"/>
      <c r="CJ198" s="288"/>
      <c r="CK198" s="288"/>
      <c r="CL198" s="288"/>
      <c r="CM198" s="288"/>
      <c r="CN198" s="288"/>
      <c r="CO198" s="288"/>
      <c r="CP198" s="288"/>
      <c r="CQ198" s="288"/>
      <c r="CR198" s="288"/>
      <c r="CS198" s="288"/>
      <c r="CT198" s="288"/>
      <c r="CU198" s="288"/>
      <c r="CV198" s="288"/>
      <c r="CW198" s="288"/>
      <c r="CX198" s="288"/>
      <c r="CY198" s="288"/>
      <c r="CZ198" s="288"/>
      <c r="DA198" s="288"/>
      <c r="DB198" s="288"/>
      <c r="DC198" s="288"/>
      <c r="DD198" s="288"/>
      <c r="DE198" s="288"/>
      <c r="DF198" s="288"/>
      <c r="DG198" s="288"/>
      <c r="DH198" s="288"/>
      <c r="DI198" s="288"/>
      <c r="DJ198" s="288"/>
      <c r="DK198" s="288"/>
      <c r="DL198" s="288"/>
      <c r="DM198" s="288"/>
      <c r="DN198" s="288"/>
      <c r="DO198" s="288"/>
      <c r="DP198" s="288"/>
      <c r="DQ198" s="288"/>
      <c r="DR198" s="288"/>
      <c r="DS198" s="288"/>
      <c r="DT198" s="288"/>
      <c r="DU198" s="288"/>
      <c r="DV198" s="288"/>
      <c r="DW198" s="288"/>
      <c r="DX198" s="288"/>
      <c r="DY198" s="288"/>
      <c r="DZ198" s="288"/>
      <c r="EA198" s="288"/>
      <c r="EB198" s="288"/>
      <c r="EC198" s="288"/>
      <c r="ED198" s="288"/>
      <c r="EE198" s="288"/>
      <c r="EF198" s="288"/>
      <c r="EG198" s="288"/>
      <c r="EH198" s="288"/>
      <c r="EI198" s="288"/>
      <c r="EJ198" s="288"/>
      <c r="EK198" s="288"/>
      <c r="EL198" s="288"/>
      <c r="EM198" s="288"/>
      <c r="EN198" s="288"/>
      <c r="EO198" s="288"/>
      <c r="EP198" s="288"/>
      <c r="EQ198" s="288"/>
      <c r="ER198" s="288"/>
      <c r="ES198" s="288"/>
      <c r="ET198" s="288"/>
      <c r="EU198" s="288"/>
      <c r="EV198" s="288"/>
      <c r="EW198" s="288"/>
      <c r="EX198" s="288"/>
      <c r="EY198" s="288"/>
      <c r="EZ198" s="288"/>
      <c r="FA198" s="288"/>
      <c r="FB198" s="288"/>
      <c r="FC198" s="288"/>
      <c r="FD198" s="288"/>
      <c r="FE198" s="288"/>
      <c r="FF198" s="288"/>
      <c r="FG198" s="288"/>
      <c r="FH198" s="288"/>
      <c r="FI198" s="288"/>
      <c r="FJ198" s="288"/>
      <c r="FK198" s="288"/>
      <c r="FL198" s="288"/>
      <c r="FM198" s="288"/>
      <c r="FN198" s="288"/>
      <c r="FO198" s="288"/>
      <c r="FP198" s="288"/>
      <c r="FQ198" s="288"/>
      <c r="FR198" s="288"/>
      <c r="FS198" s="288"/>
      <c r="FT198" s="288"/>
      <c r="FU198" s="288"/>
      <c r="FV198" s="288"/>
      <c r="FW198" s="288"/>
      <c r="FX198" s="288"/>
      <c r="FY198" s="288"/>
      <c r="FZ198" s="288"/>
      <c r="GA198" s="288"/>
      <c r="GB198" s="288"/>
      <c r="GC198" s="288"/>
      <c r="GD198" s="288"/>
      <c r="GE198" s="288"/>
      <c r="GF198" s="288"/>
      <c r="GG198" s="288"/>
      <c r="GH198" s="288"/>
      <c r="GI198" s="288"/>
      <c r="GJ198" s="288"/>
      <c r="GK198" s="288"/>
      <c r="GL198" s="288"/>
      <c r="GM198" s="288"/>
      <c r="GN198" s="288"/>
    </row>
    <row r="199" spans="1:196" s="286" customFormat="1" ht="89.25">
      <c r="A199" s="311"/>
      <c r="B199" s="452" t="s">
        <v>149</v>
      </c>
      <c r="C199" s="52"/>
      <c r="D199" s="263"/>
      <c r="E199" s="149"/>
      <c r="F199" s="289"/>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52"/>
      <c r="CD199" s="52"/>
      <c r="CE199" s="52"/>
      <c r="CF199" s="52"/>
      <c r="CG199" s="52"/>
      <c r="CH199" s="52"/>
      <c r="CI199" s="52"/>
      <c r="CJ199" s="52"/>
      <c r="CK199" s="52"/>
      <c r="CL199" s="52"/>
      <c r="CM199" s="52"/>
      <c r="CN199" s="52"/>
      <c r="CO199" s="52"/>
      <c r="CP199" s="52"/>
      <c r="CQ199" s="52"/>
      <c r="CR199" s="52"/>
      <c r="CS199" s="52"/>
      <c r="CT199" s="52"/>
      <c r="CU199" s="52"/>
      <c r="CV199" s="52"/>
      <c r="CW199" s="52"/>
      <c r="CX199" s="52"/>
      <c r="CY199" s="52"/>
      <c r="CZ199" s="52"/>
      <c r="DA199" s="52"/>
      <c r="DB199" s="52"/>
      <c r="DC199" s="52"/>
      <c r="DD199" s="52"/>
      <c r="DE199" s="52"/>
      <c r="DF199" s="52"/>
      <c r="DG199" s="52"/>
      <c r="DH199" s="52"/>
      <c r="DI199" s="52"/>
      <c r="DJ199" s="52"/>
      <c r="DK199" s="52"/>
      <c r="DL199" s="52"/>
      <c r="DM199" s="52"/>
      <c r="DN199" s="52"/>
      <c r="DO199" s="52"/>
      <c r="DP199" s="52"/>
      <c r="DQ199" s="52"/>
      <c r="DR199" s="52"/>
      <c r="DS199" s="52"/>
      <c r="DT199" s="52"/>
      <c r="DU199" s="52"/>
      <c r="DV199" s="52"/>
      <c r="DW199" s="52"/>
      <c r="DX199" s="52"/>
      <c r="DY199" s="52"/>
      <c r="DZ199" s="52"/>
      <c r="EA199" s="52"/>
      <c r="EB199" s="52"/>
      <c r="EC199" s="52"/>
      <c r="ED199" s="52"/>
      <c r="EE199" s="52"/>
      <c r="EF199" s="52"/>
      <c r="EG199" s="52"/>
      <c r="EH199" s="52"/>
      <c r="EI199" s="52"/>
      <c r="EJ199" s="52"/>
      <c r="EK199" s="52"/>
      <c r="EL199" s="52"/>
      <c r="EM199" s="52"/>
      <c r="EN199" s="52"/>
      <c r="EO199" s="52"/>
      <c r="EP199" s="52"/>
      <c r="EQ199" s="52"/>
      <c r="ER199" s="52"/>
      <c r="ES199" s="52"/>
      <c r="ET199" s="52"/>
      <c r="EU199" s="52"/>
      <c r="EV199" s="52"/>
      <c r="EW199" s="52"/>
      <c r="EX199" s="52"/>
      <c r="EY199" s="52"/>
      <c r="EZ199" s="52"/>
      <c r="FA199" s="52"/>
      <c r="FB199" s="52"/>
      <c r="FC199" s="52"/>
      <c r="FD199" s="52"/>
      <c r="FE199" s="52"/>
      <c r="FF199" s="52"/>
      <c r="FG199" s="52"/>
      <c r="FH199" s="52"/>
      <c r="FI199" s="52"/>
      <c r="FJ199" s="52"/>
      <c r="FK199" s="52"/>
      <c r="FL199" s="52"/>
      <c r="FM199" s="52"/>
      <c r="FN199" s="52"/>
      <c r="FO199" s="52"/>
      <c r="FP199" s="52"/>
      <c r="FQ199" s="52"/>
      <c r="FR199" s="52"/>
      <c r="FS199" s="52"/>
      <c r="FT199" s="52"/>
      <c r="FU199" s="52"/>
      <c r="FV199" s="52"/>
      <c r="FW199" s="52"/>
      <c r="FX199" s="52"/>
      <c r="FY199" s="52"/>
      <c r="FZ199" s="52"/>
      <c r="GA199" s="52"/>
      <c r="GB199" s="52"/>
      <c r="GC199" s="52"/>
      <c r="GD199" s="52"/>
      <c r="GE199" s="52"/>
      <c r="GF199" s="52"/>
      <c r="GG199" s="52"/>
      <c r="GH199" s="52"/>
      <c r="GI199" s="52"/>
      <c r="GJ199" s="52"/>
      <c r="GK199" s="52"/>
      <c r="GL199" s="52"/>
      <c r="GM199" s="52"/>
      <c r="GN199" s="52"/>
    </row>
    <row r="200" spans="1:196" s="285" customFormat="1">
      <c r="A200" s="301"/>
      <c r="B200" s="454" t="s">
        <v>150</v>
      </c>
      <c r="C200" s="330" t="s">
        <v>452</v>
      </c>
      <c r="D200" s="331">
        <v>315</v>
      </c>
      <c r="E200" s="295"/>
      <c r="F200" s="292" t="str">
        <f>IF(D200*E200&lt;&gt;0,D200*E200,"")</f>
        <v/>
      </c>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c r="BV200" s="288"/>
      <c r="BW200" s="288"/>
      <c r="BX200" s="288"/>
      <c r="BY200" s="288"/>
      <c r="BZ200" s="288"/>
      <c r="CA200" s="288"/>
      <c r="CB200" s="288"/>
      <c r="CC200" s="288"/>
      <c r="CD200" s="288"/>
      <c r="CE200" s="288"/>
      <c r="CF200" s="288"/>
      <c r="CG200" s="288"/>
      <c r="CH200" s="288"/>
      <c r="CI200" s="288"/>
      <c r="CJ200" s="288"/>
      <c r="CK200" s="288"/>
      <c r="CL200" s="288"/>
      <c r="CM200" s="288"/>
      <c r="CN200" s="288"/>
      <c r="CO200" s="288"/>
      <c r="CP200" s="288"/>
      <c r="CQ200" s="288"/>
      <c r="CR200" s="288"/>
      <c r="CS200" s="288"/>
      <c r="CT200" s="288"/>
      <c r="CU200" s="288"/>
      <c r="CV200" s="288"/>
      <c r="CW200" s="288"/>
      <c r="CX200" s="288"/>
      <c r="CY200" s="288"/>
      <c r="CZ200" s="288"/>
      <c r="DA200" s="288"/>
      <c r="DB200" s="288"/>
      <c r="DC200" s="288"/>
      <c r="DD200" s="288"/>
      <c r="DE200" s="288"/>
      <c r="DF200" s="288"/>
      <c r="DG200" s="288"/>
      <c r="DH200" s="288"/>
      <c r="DI200" s="288"/>
      <c r="DJ200" s="288"/>
      <c r="DK200" s="288"/>
      <c r="DL200" s="288"/>
      <c r="DM200" s="288"/>
      <c r="DN200" s="288"/>
      <c r="DO200" s="288"/>
      <c r="DP200" s="288"/>
      <c r="DQ200" s="288"/>
      <c r="DR200" s="288"/>
      <c r="DS200" s="288"/>
      <c r="DT200" s="288"/>
      <c r="DU200" s="288"/>
      <c r="DV200" s="288"/>
      <c r="DW200" s="288"/>
      <c r="DX200" s="288"/>
      <c r="DY200" s="288"/>
      <c r="DZ200" s="288"/>
      <c r="EA200" s="288"/>
      <c r="EB200" s="288"/>
      <c r="EC200" s="288"/>
      <c r="ED200" s="288"/>
      <c r="EE200" s="288"/>
      <c r="EF200" s="288"/>
      <c r="EG200" s="288"/>
      <c r="EH200" s="288"/>
      <c r="EI200" s="288"/>
      <c r="EJ200" s="288"/>
      <c r="EK200" s="288"/>
      <c r="EL200" s="288"/>
      <c r="EM200" s="288"/>
      <c r="EN200" s="288"/>
      <c r="EO200" s="288"/>
      <c r="EP200" s="288"/>
      <c r="EQ200" s="288"/>
      <c r="ER200" s="288"/>
      <c r="ES200" s="288"/>
      <c r="ET200" s="288"/>
      <c r="EU200" s="288"/>
      <c r="EV200" s="288"/>
      <c r="EW200" s="288"/>
      <c r="EX200" s="288"/>
      <c r="EY200" s="288"/>
      <c r="EZ200" s="288"/>
      <c r="FA200" s="288"/>
      <c r="FB200" s="288"/>
      <c r="FC200" s="288"/>
      <c r="FD200" s="288"/>
      <c r="FE200" s="288"/>
      <c r="FF200" s="288"/>
      <c r="FG200" s="288"/>
      <c r="FH200" s="288"/>
      <c r="FI200" s="288"/>
      <c r="FJ200" s="288"/>
      <c r="FK200" s="288"/>
      <c r="FL200" s="288"/>
      <c r="FM200" s="288"/>
      <c r="FN200" s="288"/>
      <c r="FO200" s="288"/>
      <c r="FP200" s="288"/>
      <c r="FQ200" s="288"/>
      <c r="FR200" s="288"/>
      <c r="FS200" s="288"/>
      <c r="FT200" s="288"/>
      <c r="FU200" s="288"/>
      <c r="FV200" s="288"/>
      <c r="FW200" s="288"/>
      <c r="FX200" s="288"/>
      <c r="FY200" s="288"/>
      <c r="FZ200" s="288"/>
      <c r="GA200" s="288"/>
      <c r="GB200" s="288"/>
      <c r="GC200" s="288"/>
      <c r="GD200" s="288"/>
      <c r="GE200" s="288"/>
      <c r="GF200" s="288"/>
      <c r="GG200" s="288"/>
      <c r="GH200" s="288"/>
      <c r="GI200" s="288"/>
      <c r="GJ200" s="288"/>
      <c r="GK200" s="288"/>
      <c r="GL200" s="288"/>
      <c r="GM200" s="288"/>
      <c r="GN200" s="288"/>
    </row>
    <row r="201" spans="1:196" s="285" customFormat="1">
      <c r="A201" s="301"/>
      <c r="B201" s="442"/>
      <c r="C201" s="294"/>
      <c r="D201" s="305"/>
      <c r="E201" s="306"/>
      <c r="F201" s="292"/>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c r="BZ201" s="288"/>
      <c r="CA201" s="288"/>
      <c r="CB201" s="288"/>
      <c r="CC201" s="288"/>
      <c r="CD201" s="288"/>
      <c r="CE201" s="288"/>
      <c r="CF201" s="288"/>
      <c r="CG201" s="288"/>
      <c r="CH201" s="288"/>
      <c r="CI201" s="288"/>
      <c r="CJ201" s="288"/>
      <c r="CK201" s="288"/>
      <c r="CL201" s="288"/>
      <c r="CM201" s="288"/>
      <c r="CN201" s="288"/>
      <c r="CO201" s="288"/>
      <c r="CP201" s="288"/>
      <c r="CQ201" s="288"/>
      <c r="CR201" s="288"/>
      <c r="CS201" s="288"/>
      <c r="CT201" s="288"/>
      <c r="CU201" s="288"/>
      <c r="CV201" s="288"/>
      <c r="CW201" s="288"/>
      <c r="CX201" s="288"/>
      <c r="CY201" s="288"/>
      <c r="CZ201" s="288"/>
      <c r="DA201" s="288"/>
      <c r="DB201" s="288"/>
      <c r="DC201" s="288"/>
      <c r="DD201" s="288"/>
      <c r="DE201" s="288"/>
      <c r="DF201" s="288"/>
      <c r="DG201" s="288"/>
      <c r="DH201" s="288"/>
      <c r="DI201" s="288"/>
      <c r="DJ201" s="288"/>
      <c r="DK201" s="288"/>
      <c r="DL201" s="288"/>
      <c r="DM201" s="288"/>
      <c r="DN201" s="288"/>
      <c r="DO201" s="288"/>
      <c r="DP201" s="288"/>
      <c r="DQ201" s="288"/>
      <c r="DR201" s="288"/>
      <c r="DS201" s="288"/>
      <c r="DT201" s="288"/>
      <c r="DU201" s="288"/>
      <c r="DV201" s="288"/>
      <c r="DW201" s="288"/>
      <c r="DX201" s="288"/>
      <c r="DY201" s="288"/>
      <c r="DZ201" s="288"/>
      <c r="EA201" s="288"/>
      <c r="EB201" s="288"/>
      <c r="EC201" s="288"/>
      <c r="ED201" s="288"/>
      <c r="EE201" s="288"/>
      <c r="EF201" s="288"/>
      <c r="EG201" s="288"/>
      <c r="EH201" s="288"/>
      <c r="EI201" s="288"/>
      <c r="EJ201" s="288"/>
      <c r="EK201" s="288"/>
      <c r="EL201" s="288"/>
      <c r="EM201" s="288"/>
      <c r="EN201" s="288"/>
      <c r="EO201" s="288"/>
      <c r="EP201" s="288"/>
      <c r="EQ201" s="288"/>
      <c r="ER201" s="288"/>
      <c r="ES201" s="288"/>
      <c r="ET201" s="288"/>
      <c r="EU201" s="288"/>
      <c r="EV201" s="288"/>
      <c r="EW201" s="288"/>
      <c r="EX201" s="288"/>
      <c r="EY201" s="288"/>
      <c r="EZ201" s="288"/>
      <c r="FA201" s="288"/>
      <c r="FB201" s="288"/>
      <c r="FC201" s="288"/>
      <c r="FD201" s="288"/>
      <c r="FE201" s="288"/>
      <c r="FF201" s="288"/>
      <c r="FG201" s="288"/>
      <c r="FH201" s="288"/>
      <c r="FI201" s="288"/>
      <c r="FJ201" s="288"/>
      <c r="FK201" s="288"/>
      <c r="FL201" s="288"/>
      <c r="FM201" s="288"/>
      <c r="FN201" s="288"/>
      <c r="FO201" s="288"/>
      <c r="FP201" s="288"/>
      <c r="FQ201" s="288"/>
      <c r="FR201" s="288"/>
      <c r="FS201" s="288"/>
      <c r="FT201" s="288"/>
      <c r="FU201" s="288"/>
      <c r="FV201" s="288"/>
      <c r="FW201" s="288"/>
      <c r="FX201" s="288"/>
      <c r="FY201" s="288"/>
      <c r="FZ201" s="288"/>
      <c r="GA201" s="288"/>
      <c r="GB201" s="288"/>
      <c r="GC201" s="288"/>
      <c r="GD201" s="288"/>
      <c r="GE201" s="288"/>
      <c r="GF201" s="288"/>
      <c r="GG201" s="288"/>
      <c r="GH201" s="288"/>
      <c r="GI201" s="288"/>
      <c r="GJ201" s="288"/>
      <c r="GK201" s="288"/>
      <c r="GL201" s="288"/>
      <c r="GM201" s="288"/>
      <c r="GN201" s="288"/>
    </row>
    <row r="202" spans="1:196" s="285" customFormat="1" ht="293.25">
      <c r="A202" s="303">
        <v>4</v>
      </c>
      <c r="B202" s="442" t="s">
        <v>545</v>
      </c>
      <c r="C202" s="304"/>
      <c r="D202" s="305"/>
      <c r="E202" s="306"/>
      <c r="F202" s="292"/>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c r="BZ202" s="288"/>
      <c r="CA202" s="288"/>
      <c r="CB202" s="288"/>
      <c r="CC202" s="288"/>
      <c r="CD202" s="288"/>
      <c r="CE202" s="288"/>
      <c r="CF202" s="288"/>
      <c r="CG202" s="288"/>
      <c r="CH202" s="288"/>
      <c r="CI202" s="288"/>
      <c r="CJ202" s="288"/>
      <c r="CK202" s="288"/>
      <c r="CL202" s="288"/>
      <c r="CM202" s="288"/>
      <c r="CN202" s="288"/>
      <c r="CO202" s="288"/>
      <c r="CP202" s="288"/>
      <c r="CQ202" s="288"/>
      <c r="CR202" s="288"/>
      <c r="CS202" s="288"/>
      <c r="CT202" s="288"/>
      <c r="CU202" s="288"/>
      <c r="CV202" s="288"/>
      <c r="CW202" s="288"/>
      <c r="CX202" s="288"/>
      <c r="CY202" s="288"/>
      <c r="CZ202" s="288"/>
      <c r="DA202" s="288"/>
      <c r="DB202" s="288"/>
      <c r="DC202" s="288"/>
      <c r="DD202" s="288"/>
      <c r="DE202" s="288"/>
      <c r="DF202" s="288"/>
      <c r="DG202" s="288"/>
      <c r="DH202" s="288"/>
      <c r="DI202" s="288"/>
      <c r="DJ202" s="288"/>
      <c r="DK202" s="288"/>
      <c r="DL202" s="288"/>
      <c r="DM202" s="288"/>
      <c r="DN202" s="288"/>
      <c r="DO202" s="288"/>
      <c r="DP202" s="288"/>
      <c r="DQ202" s="288"/>
      <c r="DR202" s="288"/>
      <c r="DS202" s="288"/>
      <c r="DT202" s="288"/>
      <c r="DU202" s="288"/>
      <c r="DV202" s="288"/>
      <c r="DW202" s="288"/>
      <c r="DX202" s="288"/>
      <c r="DY202" s="288"/>
      <c r="DZ202" s="288"/>
      <c r="EA202" s="288"/>
      <c r="EB202" s="288"/>
      <c r="EC202" s="288"/>
      <c r="ED202" s="288"/>
      <c r="EE202" s="288"/>
      <c r="EF202" s="288"/>
      <c r="EG202" s="288"/>
      <c r="EH202" s="288"/>
      <c r="EI202" s="288"/>
      <c r="EJ202" s="288"/>
      <c r="EK202" s="288"/>
      <c r="EL202" s="288"/>
      <c r="EM202" s="288"/>
      <c r="EN202" s="288"/>
      <c r="EO202" s="288"/>
      <c r="EP202" s="288"/>
      <c r="EQ202" s="288"/>
      <c r="ER202" s="288"/>
      <c r="ES202" s="288"/>
      <c r="ET202" s="288"/>
      <c r="EU202" s="288"/>
      <c r="EV202" s="288"/>
      <c r="EW202" s="288"/>
      <c r="EX202" s="288"/>
      <c r="EY202" s="288"/>
      <c r="EZ202" s="288"/>
      <c r="FA202" s="288"/>
      <c r="FB202" s="288"/>
      <c r="FC202" s="288"/>
      <c r="FD202" s="288"/>
      <c r="FE202" s="288"/>
      <c r="FF202" s="288"/>
      <c r="FG202" s="288"/>
      <c r="FH202" s="288"/>
      <c r="FI202" s="288"/>
      <c r="FJ202" s="288"/>
      <c r="FK202" s="288"/>
      <c r="FL202" s="288"/>
      <c r="FM202" s="288"/>
      <c r="FN202" s="288"/>
      <c r="FO202" s="288"/>
      <c r="FP202" s="288"/>
      <c r="FQ202" s="288"/>
      <c r="FR202" s="288"/>
      <c r="FS202" s="288"/>
      <c r="FT202" s="288"/>
      <c r="FU202" s="288"/>
      <c r="FV202" s="288"/>
      <c r="FW202" s="288"/>
      <c r="FX202" s="288"/>
      <c r="FY202" s="288"/>
      <c r="FZ202" s="288"/>
      <c r="GA202" s="288"/>
      <c r="GB202" s="288"/>
      <c r="GC202" s="288"/>
      <c r="GD202" s="288"/>
      <c r="GE202" s="288"/>
      <c r="GF202" s="288"/>
      <c r="GG202" s="288"/>
      <c r="GH202" s="288"/>
      <c r="GI202" s="288"/>
      <c r="GJ202" s="288"/>
      <c r="GK202" s="288"/>
      <c r="GL202" s="288"/>
      <c r="GM202" s="288"/>
      <c r="GN202" s="288"/>
    </row>
    <row r="203" spans="1:196" s="285" customFormat="1">
      <c r="A203" s="312"/>
      <c r="B203" s="446"/>
      <c r="C203" s="313" t="s">
        <v>452</v>
      </c>
      <c r="D203" s="314">
        <v>125</v>
      </c>
      <c r="E203" s="295"/>
      <c r="F203" s="292" t="str">
        <f>IF(D203*E203&lt;&gt;0,D203*E203,"")</f>
        <v/>
      </c>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c r="BZ203" s="288"/>
      <c r="CA203" s="288"/>
      <c r="CB203" s="288"/>
      <c r="CC203" s="288"/>
      <c r="CD203" s="288"/>
      <c r="CE203" s="288"/>
      <c r="CF203" s="288"/>
      <c r="CG203" s="288"/>
      <c r="CH203" s="288"/>
      <c r="CI203" s="288"/>
      <c r="CJ203" s="288"/>
      <c r="CK203" s="288"/>
      <c r="CL203" s="288"/>
      <c r="CM203" s="288"/>
      <c r="CN203" s="288"/>
      <c r="CO203" s="288"/>
      <c r="CP203" s="288"/>
      <c r="CQ203" s="288"/>
      <c r="CR203" s="288"/>
      <c r="CS203" s="288"/>
      <c r="CT203" s="288"/>
      <c r="CU203" s="288"/>
      <c r="CV203" s="288"/>
      <c r="CW203" s="288"/>
      <c r="CX203" s="288"/>
      <c r="CY203" s="288"/>
      <c r="CZ203" s="288"/>
      <c r="DA203" s="288"/>
      <c r="DB203" s="288"/>
      <c r="DC203" s="288"/>
      <c r="DD203" s="288"/>
      <c r="DE203" s="288"/>
      <c r="DF203" s="288"/>
      <c r="DG203" s="288"/>
      <c r="DH203" s="288"/>
      <c r="DI203" s="288"/>
      <c r="DJ203" s="288"/>
      <c r="DK203" s="288"/>
      <c r="DL203" s="288"/>
      <c r="DM203" s="288"/>
      <c r="DN203" s="288"/>
      <c r="DO203" s="288"/>
      <c r="DP203" s="288"/>
      <c r="DQ203" s="288"/>
      <c r="DR203" s="288"/>
      <c r="DS203" s="288"/>
      <c r="DT203" s="288"/>
      <c r="DU203" s="288"/>
      <c r="DV203" s="288"/>
      <c r="DW203" s="288"/>
      <c r="DX203" s="288"/>
      <c r="DY203" s="288"/>
      <c r="DZ203" s="288"/>
      <c r="EA203" s="288"/>
      <c r="EB203" s="288"/>
      <c r="EC203" s="288"/>
      <c r="ED203" s="288"/>
      <c r="EE203" s="288"/>
      <c r="EF203" s="288"/>
      <c r="EG203" s="288"/>
      <c r="EH203" s="288"/>
      <c r="EI203" s="288"/>
      <c r="EJ203" s="288"/>
      <c r="EK203" s="288"/>
      <c r="EL203" s="288"/>
      <c r="EM203" s="288"/>
      <c r="EN203" s="288"/>
      <c r="EO203" s="288"/>
      <c r="EP203" s="288"/>
      <c r="EQ203" s="288"/>
      <c r="ER203" s="288"/>
      <c r="ES203" s="288"/>
      <c r="ET203" s="288"/>
      <c r="EU203" s="288"/>
      <c r="EV203" s="288"/>
      <c r="EW203" s="288"/>
      <c r="EX203" s="288"/>
      <c r="EY203" s="288"/>
      <c r="EZ203" s="288"/>
      <c r="FA203" s="288"/>
      <c r="FB203" s="288"/>
      <c r="FC203" s="288"/>
      <c r="FD203" s="288"/>
      <c r="FE203" s="288"/>
      <c r="FF203" s="288"/>
      <c r="FG203" s="288"/>
      <c r="FH203" s="288"/>
      <c r="FI203" s="288"/>
      <c r="FJ203" s="288"/>
      <c r="FK203" s="288"/>
      <c r="FL203" s="288"/>
      <c r="FM203" s="288"/>
      <c r="FN203" s="288"/>
      <c r="FO203" s="288"/>
      <c r="FP203" s="288"/>
      <c r="FQ203" s="288"/>
      <c r="FR203" s="288"/>
      <c r="FS203" s="288"/>
      <c r="FT203" s="288"/>
      <c r="FU203" s="288"/>
      <c r="FV203" s="288"/>
      <c r="FW203" s="288"/>
      <c r="FX203" s="288"/>
      <c r="FY203" s="288"/>
      <c r="FZ203" s="288"/>
      <c r="GA203" s="288"/>
      <c r="GB203" s="288"/>
      <c r="GC203" s="288"/>
      <c r="GD203" s="288"/>
      <c r="GE203" s="288"/>
      <c r="GF203" s="288"/>
      <c r="GG203" s="288"/>
      <c r="GH203" s="288"/>
      <c r="GI203" s="288"/>
      <c r="GJ203" s="288"/>
      <c r="GK203" s="288"/>
      <c r="GL203" s="288"/>
      <c r="GM203" s="288"/>
      <c r="GN203" s="288"/>
    </row>
    <row r="204" spans="1:196" s="285" customFormat="1">
      <c r="A204" s="19"/>
      <c r="B204" s="441"/>
      <c r="C204" s="17"/>
      <c r="D204" s="276"/>
      <c r="E204" s="17"/>
      <c r="F204" s="20"/>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c r="BV204" s="288"/>
      <c r="BW204" s="288"/>
      <c r="BX204" s="288"/>
      <c r="BY204" s="288"/>
      <c r="BZ204" s="288"/>
      <c r="CA204" s="288"/>
      <c r="CB204" s="288"/>
      <c r="CC204" s="288"/>
      <c r="CD204" s="288"/>
      <c r="CE204" s="288"/>
      <c r="CF204" s="288"/>
      <c r="CG204" s="288"/>
      <c r="CH204" s="288"/>
      <c r="CI204" s="288"/>
      <c r="CJ204" s="288"/>
      <c r="CK204" s="288"/>
      <c r="CL204" s="288"/>
      <c r="CM204" s="288"/>
      <c r="CN204" s="288"/>
      <c r="CO204" s="288"/>
      <c r="CP204" s="288"/>
      <c r="CQ204" s="288"/>
      <c r="CR204" s="288"/>
      <c r="CS204" s="288"/>
      <c r="CT204" s="288"/>
      <c r="CU204" s="288"/>
      <c r="CV204" s="288"/>
      <c r="CW204" s="288"/>
      <c r="CX204" s="288"/>
      <c r="CY204" s="288"/>
      <c r="CZ204" s="288"/>
      <c r="DA204" s="288"/>
      <c r="DB204" s="288"/>
      <c r="DC204" s="288"/>
      <c r="DD204" s="288"/>
      <c r="DE204" s="288"/>
      <c r="DF204" s="288"/>
      <c r="DG204" s="288"/>
      <c r="DH204" s="288"/>
      <c r="DI204" s="288"/>
      <c r="DJ204" s="288"/>
      <c r="DK204" s="288"/>
      <c r="DL204" s="288"/>
      <c r="DM204" s="288"/>
      <c r="DN204" s="288"/>
      <c r="DO204" s="288"/>
      <c r="DP204" s="288"/>
      <c r="DQ204" s="288"/>
      <c r="DR204" s="288"/>
      <c r="DS204" s="288"/>
      <c r="DT204" s="288"/>
      <c r="DU204" s="288"/>
      <c r="DV204" s="288"/>
      <c r="DW204" s="288"/>
      <c r="DX204" s="288"/>
      <c r="DY204" s="288"/>
      <c r="DZ204" s="288"/>
      <c r="EA204" s="288"/>
      <c r="EB204" s="288"/>
      <c r="EC204" s="288"/>
      <c r="ED204" s="288"/>
      <c r="EE204" s="288"/>
      <c r="EF204" s="288"/>
      <c r="EG204" s="288"/>
      <c r="EH204" s="288"/>
      <c r="EI204" s="288"/>
      <c r="EJ204" s="288"/>
      <c r="EK204" s="288"/>
      <c r="EL204" s="288"/>
      <c r="EM204" s="288"/>
      <c r="EN204" s="288"/>
      <c r="EO204" s="288"/>
      <c r="EP204" s="288"/>
      <c r="EQ204" s="288"/>
      <c r="ER204" s="288"/>
      <c r="ES204" s="288"/>
      <c r="ET204" s="288"/>
      <c r="EU204" s="288"/>
      <c r="EV204" s="288"/>
      <c r="EW204" s="288"/>
      <c r="EX204" s="288"/>
      <c r="EY204" s="288"/>
      <c r="EZ204" s="288"/>
      <c r="FA204" s="288"/>
      <c r="FB204" s="288"/>
      <c r="FC204" s="288"/>
      <c r="FD204" s="288"/>
      <c r="FE204" s="288"/>
      <c r="FF204" s="288"/>
      <c r="FG204" s="288"/>
      <c r="FH204" s="288"/>
      <c r="FI204" s="288"/>
      <c r="FJ204" s="288"/>
      <c r="FK204" s="288"/>
      <c r="FL204" s="288"/>
      <c r="FM204" s="288"/>
      <c r="FN204" s="288"/>
      <c r="FO204" s="288"/>
      <c r="FP204" s="288"/>
      <c r="FQ204" s="288"/>
      <c r="FR204" s="288"/>
      <c r="FS204" s="288"/>
      <c r="FT204" s="288"/>
      <c r="FU204" s="288"/>
      <c r="FV204" s="288"/>
      <c r="FW204" s="288"/>
      <c r="FX204" s="288"/>
      <c r="FY204" s="288"/>
      <c r="FZ204" s="288"/>
      <c r="GA204" s="288"/>
      <c r="GB204" s="288"/>
      <c r="GC204" s="288"/>
      <c r="GD204" s="288"/>
      <c r="GE204" s="288"/>
      <c r="GF204" s="288"/>
      <c r="GG204" s="288"/>
      <c r="GH204" s="288"/>
      <c r="GI204" s="288"/>
      <c r="GJ204" s="288"/>
      <c r="GK204" s="288"/>
      <c r="GL204" s="288"/>
      <c r="GM204" s="288"/>
      <c r="GN204" s="288"/>
    </row>
    <row r="205" spans="1:196" s="285" customFormat="1" ht="76.5">
      <c r="A205" s="303">
        <v>5</v>
      </c>
      <c r="B205" s="442" t="s">
        <v>235</v>
      </c>
      <c r="C205" s="304"/>
      <c r="D205" s="305"/>
      <c r="E205" s="306"/>
      <c r="F205" s="292"/>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c r="CO205" s="288"/>
      <c r="CP205" s="288"/>
      <c r="CQ205" s="288"/>
      <c r="CR205" s="288"/>
      <c r="CS205" s="288"/>
      <c r="CT205" s="288"/>
      <c r="CU205" s="288"/>
      <c r="CV205" s="288"/>
      <c r="CW205" s="288"/>
      <c r="CX205" s="288"/>
      <c r="CY205" s="288"/>
      <c r="CZ205" s="288"/>
      <c r="DA205" s="288"/>
      <c r="DB205" s="288"/>
      <c r="DC205" s="288"/>
      <c r="DD205" s="288"/>
      <c r="DE205" s="288"/>
      <c r="DF205" s="288"/>
      <c r="DG205" s="288"/>
      <c r="DH205" s="288"/>
      <c r="DI205" s="288"/>
      <c r="DJ205" s="288"/>
      <c r="DK205" s="288"/>
      <c r="DL205" s="288"/>
      <c r="DM205" s="288"/>
      <c r="DN205" s="288"/>
      <c r="DO205" s="288"/>
      <c r="DP205" s="288"/>
      <c r="DQ205" s="288"/>
      <c r="DR205" s="288"/>
      <c r="DS205" s="288"/>
      <c r="DT205" s="288"/>
      <c r="DU205" s="288"/>
      <c r="DV205" s="288"/>
      <c r="DW205" s="288"/>
      <c r="DX205" s="288"/>
      <c r="DY205" s="288"/>
      <c r="DZ205" s="288"/>
      <c r="EA205" s="288"/>
      <c r="EB205" s="288"/>
      <c r="EC205" s="288"/>
      <c r="ED205" s="288"/>
      <c r="EE205" s="288"/>
      <c r="EF205" s="288"/>
      <c r="EG205" s="288"/>
      <c r="EH205" s="288"/>
      <c r="EI205" s="288"/>
      <c r="EJ205" s="288"/>
      <c r="EK205" s="288"/>
      <c r="EL205" s="288"/>
      <c r="EM205" s="288"/>
      <c r="EN205" s="288"/>
      <c r="EO205" s="288"/>
      <c r="EP205" s="288"/>
      <c r="EQ205" s="288"/>
      <c r="ER205" s="288"/>
      <c r="ES205" s="288"/>
      <c r="ET205" s="288"/>
      <c r="EU205" s="288"/>
      <c r="EV205" s="288"/>
      <c r="EW205" s="288"/>
      <c r="EX205" s="288"/>
      <c r="EY205" s="288"/>
      <c r="EZ205" s="288"/>
      <c r="FA205" s="288"/>
      <c r="FB205" s="288"/>
      <c r="FC205" s="288"/>
      <c r="FD205" s="288"/>
      <c r="FE205" s="288"/>
      <c r="FF205" s="288"/>
      <c r="FG205" s="288"/>
      <c r="FH205" s="288"/>
      <c r="FI205" s="288"/>
      <c r="FJ205" s="288"/>
      <c r="FK205" s="288"/>
      <c r="FL205" s="288"/>
      <c r="FM205" s="288"/>
      <c r="FN205" s="288"/>
      <c r="FO205" s="288"/>
      <c r="FP205" s="288"/>
      <c r="FQ205" s="288"/>
      <c r="FR205" s="288"/>
      <c r="FS205" s="288"/>
      <c r="FT205" s="288"/>
      <c r="FU205" s="288"/>
      <c r="FV205" s="288"/>
      <c r="FW205" s="288"/>
      <c r="FX205" s="288"/>
      <c r="FY205" s="288"/>
      <c r="FZ205" s="288"/>
      <c r="GA205" s="288"/>
      <c r="GB205" s="288"/>
      <c r="GC205" s="288"/>
      <c r="GD205" s="288"/>
      <c r="GE205" s="288"/>
      <c r="GF205" s="288"/>
      <c r="GG205" s="288"/>
      <c r="GH205" s="288"/>
      <c r="GI205" s="288"/>
      <c r="GJ205" s="288"/>
      <c r="GK205" s="288"/>
      <c r="GL205" s="288"/>
      <c r="GM205" s="288"/>
      <c r="GN205" s="288"/>
    </row>
    <row r="206" spans="1:196" s="285" customFormat="1" ht="63.75">
      <c r="A206" s="312"/>
      <c r="B206" s="446" t="s">
        <v>7</v>
      </c>
      <c r="C206" s="315" t="s">
        <v>202</v>
      </c>
      <c r="D206" s="314">
        <v>1</v>
      </c>
      <c r="E206" s="295"/>
      <c r="F206" s="292" t="str">
        <f>IF(D206*E206&lt;&gt;0,D206*E206,"")</f>
        <v/>
      </c>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c r="CF206" s="288"/>
      <c r="CG206" s="288"/>
      <c r="CH206" s="288"/>
      <c r="CI206" s="288"/>
      <c r="CJ206" s="288"/>
      <c r="CK206" s="288"/>
      <c r="CL206" s="288"/>
      <c r="CM206" s="288"/>
      <c r="CN206" s="288"/>
      <c r="CO206" s="288"/>
      <c r="CP206" s="288"/>
      <c r="CQ206" s="288"/>
      <c r="CR206" s="288"/>
      <c r="CS206" s="288"/>
      <c r="CT206" s="288"/>
      <c r="CU206" s="288"/>
      <c r="CV206" s="288"/>
      <c r="CW206" s="288"/>
      <c r="CX206" s="288"/>
      <c r="CY206" s="288"/>
      <c r="CZ206" s="288"/>
      <c r="DA206" s="288"/>
      <c r="DB206" s="288"/>
      <c r="DC206" s="288"/>
      <c r="DD206" s="288"/>
      <c r="DE206" s="288"/>
      <c r="DF206" s="288"/>
      <c r="DG206" s="288"/>
      <c r="DH206" s="288"/>
      <c r="DI206" s="288"/>
      <c r="DJ206" s="288"/>
      <c r="DK206" s="288"/>
      <c r="DL206" s="288"/>
      <c r="DM206" s="288"/>
      <c r="DN206" s="288"/>
      <c r="DO206" s="288"/>
      <c r="DP206" s="288"/>
      <c r="DQ206" s="288"/>
      <c r="DR206" s="288"/>
      <c r="DS206" s="288"/>
      <c r="DT206" s="288"/>
      <c r="DU206" s="288"/>
      <c r="DV206" s="288"/>
      <c r="DW206" s="288"/>
      <c r="DX206" s="288"/>
      <c r="DY206" s="288"/>
      <c r="DZ206" s="288"/>
      <c r="EA206" s="288"/>
      <c r="EB206" s="288"/>
      <c r="EC206" s="288"/>
      <c r="ED206" s="288"/>
      <c r="EE206" s="288"/>
      <c r="EF206" s="288"/>
      <c r="EG206" s="288"/>
      <c r="EH206" s="288"/>
      <c r="EI206" s="288"/>
      <c r="EJ206" s="288"/>
      <c r="EK206" s="288"/>
      <c r="EL206" s="288"/>
      <c r="EM206" s="288"/>
      <c r="EN206" s="288"/>
      <c r="EO206" s="288"/>
      <c r="EP206" s="288"/>
      <c r="EQ206" s="288"/>
      <c r="ER206" s="288"/>
      <c r="ES206" s="288"/>
      <c r="ET206" s="288"/>
      <c r="EU206" s="288"/>
      <c r="EV206" s="288"/>
      <c r="EW206" s="288"/>
      <c r="EX206" s="288"/>
      <c r="EY206" s="288"/>
      <c r="EZ206" s="288"/>
      <c r="FA206" s="288"/>
      <c r="FB206" s="288"/>
      <c r="FC206" s="288"/>
      <c r="FD206" s="288"/>
      <c r="FE206" s="288"/>
      <c r="FF206" s="288"/>
      <c r="FG206" s="288"/>
      <c r="FH206" s="288"/>
      <c r="FI206" s="288"/>
      <c r="FJ206" s="288"/>
      <c r="FK206" s="288"/>
      <c r="FL206" s="288"/>
      <c r="FM206" s="288"/>
      <c r="FN206" s="288"/>
      <c r="FO206" s="288"/>
      <c r="FP206" s="288"/>
      <c r="FQ206" s="288"/>
      <c r="FR206" s="288"/>
      <c r="FS206" s="288"/>
      <c r="FT206" s="288"/>
      <c r="FU206" s="288"/>
      <c r="FV206" s="288"/>
      <c r="FW206" s="288"/>
      <c r="FX206" s="288"/>
      <c r="FY206" s="288"/>
      <c r="FZ206" s="288"/>
      <c r="GA206" s="288"/>
      <c r="GB206" s="288"/>
      <c r="GC206" s="288"/>
      <c r="GD206" s="288"/>
      <c r="GE206" s="288"/>
      <c r="GF206" s="288"/>
      <c r="GG206" s="288"/>
      <c r="GH206" s="288"/>
      <c r="GI206" s="288"/>
      <c r="GJ206" s="288"/>
      <c r="GK206" s="288"/>
      <c r="GL206" s="288"/>
      <c r="GM206" s="288"/>
      <c r="GN206" s="288"/>
    </row>
    <row r="207" spans="1:196" s="285" customFormat="1">
      <c r="A207" s="312"/>
      <c r="B207" s="446" t="s">
        <v>103</v>
      </c>
      <c r="C207" s="315" t="s">
        <v>202</v>
      </c>
      <c r="D207" s="314">
        <v>1</v>
      </c>
      <c r="E207" s="295"/>
      <c r="F207" s="292" t="str">
        <f>IF(D207*E207&lt;&gt;0,D207*E207,"")</f>
        <v/>
      </c>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c r="CF207" s="288"/>
      <c r="CG207" s="288"/>
      <c r="CH207" s="288"/>
      <c r="CI207" s="288"/>
      <c r="CJ207" s="288"/>
      <c r="CK207" s="288"/>
      <c r="CL207" s="288"/>
      <c r="CM207" s="288"/>
      <c r="CN207" s="288"/>
      <c r="CO207" s="288"/>
      <c r="CP207" s="288"/>
      <c r="CQ207" s="288"/>
      <c r="CR207" s="288"/>
      <c r="CS207" s="288"/>
      <c r="CT207" s="288"/>
      <c r="CU207" s="288"/>
      <c r="CV207" s="288"/>
      <c r="CW207" s="288"/>
      <c r="CX207" s="288"/>
      <c r="CY207" s="288"/>
      <c r="CZ207" s="288"/>
      <c r="DA207" s="288"/>
      <c r="DB207" s="288"/>
      <c r="DC207" s="288"/>
      <c r="DD207" s="288"/>
      <c r="DE207" s="288"/>
      <c r="DF207" s="288"/>
      <c r="DG207" s="288"/>
      <c r="DH207" s="288"/>
      <c r="DI207" s="288"/>
      <c r="DJ207" s="288"/>
      <c r="DK207" s="288"/>
      <c r="DL207" s="288"/>
      <c r="DM207" s="288"/>
      <c r="DN207" s="288"/>
      <c r="DO207" s="288"/>
      <c r="DP207" s="288"/>
      <c r="DQ207" s="288"/>
      <c r="DR207" s="288"/>
      <c r="DS207" s="288"/>
      <c r="DT207" s="288"/>
      <c r="DU207" s="288"/>
      <c r="DV207" s="288"/>
      <c r="DW207" s="288"/>
      <c r="DX207" s="288"/>
      <c r="DY207" s="288"/>
      <c r="DZ207" s="288"/>
      <c r="EA207" s="288"/>
      <c r="EB207" s="288"/>
      <c r="EC207" s="288"/>
      <c r="ED207" s="288"/>
      <c r="EE207" s="288"/>
      <c r="EF207" s="288"/>
      <c r="EG207" s="288"/>
      <c r="EH207" s="288"/>
      <c r="EI207" s="288"/>
      <c r="EJ207" s="288"/>
      <c r="EK207" s="288"/>
      <c r="EL207" s="288"/>
      <c r="EM207" s="288"/>
      <c r="EN207" s="288"/>
      <c r="EO207" s="288"/>
      <c r="EP207" s="288"/>
      <c r="EQ207" s="288"/>
      <c r="ER207" s="288"/>
      <c r="ES207" s="288"/>
      <c r="ET207" s="288"/>
      <c r="EU207" s="288"/>
      <c r="EV207" s="288"/>
      <c r="EW207" s="288"/>
      <c r="EX207" s="288"/>
      <c r="EY207" s="288"/>
      <c r="EZ207" s="288"/>
      <c r="FA207" s="288"/>
      <c r="FB207" s="288"/>
      <c r="FC207" s="288"/>
      <c r="FD207" s="288"/>
      <c r="FE207" s="288"/>
      <c r="FF207" s="288"/>
      <c r="FG207" s="288"/>
      <c r="FH207" s="288"/>
      <c r="FI207" s="288"/>
      <c r="FJ207" s="288"/>
      <c r="FK207" s="288"/>
      <c r="FL207" s="288"/>
      <c r="FM207" s="288"/>
      <c r="FN207" s="288"/>
      <c r="FO207" s="288"/>
      <c r="FP207" s="288"/>
      <c r="FQ207" s="288"/>
      <c r="FR207" s="288"/>
      <c r="FS207" s="288"/>
      <c r="FT207" s="288"/>
      <c r="FU207" s="288"/>
      <c r="FV207" s="288"/>
      <c r="FW207" s="288"/>
      <c r="FX207" s="288"/>
      <c r="FY207" s="288"/>
      <c r="FZ207" s="288"/>
      <c r="GA207" s="288"/>
      <c r="GB207" s="288"/>
      <c r="GC207" s="288"/>
      <c r="GD207" s="288"/>
      <c r="GE207" s="288"/>
      <c r="GF207" s="288"/>
      <c r="GG207" s="288"/>
      <c r="GH207" s="288"/>
      <c r="GI207" s="288"/>
      <c r="GJ207" s="288"/>
      <c r="GK207" s="288"/>
      <c r="GL207" s="288"/>
      <c r="GM207" s="288"/>
      <c r="GN207" s="288"/>
    </row>
    <row r="208" spans="1:196" s="285" customFormat="1">
      <c r="A208" s="312"/>
      <c r="B208" s="446"/>
      <c r="C208" s="315"/>
      <c r="D208" s="314"/>
      <c r="E208" s="332"/>
      <c r="F208" s="333"/>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c r="CF208" s="288"/>
      <c r="CG208" s="288"/>
      <c r="CH208" s="288"/>
      <c r="CI208" s="288"/>
      <c r="CJ208" s="288"/>
      <c r="CK208" s="288"/>
      <c r="CL208" s="288"/>
      <c r="CM208" s="288"/>
      <c r="CN208" s="288"/>
      <c r="CO208" s="288"/>
      <c r="CP208" s="288"/>
      <c r="CQ208" s="288"/>
      <c r="CR208" s="288"/>
      <c r="CS208" s="288"/>
      <c r="CT208" s="288"/>
      <c r="CU208" s="288"/>
      <c r="CV208" s="288"/>
      <c r="CW208" s="288"/>
      <c r="CX208" s="288"/>
      <c r="CY208" s="288"/>
      <c r="CZ208" s="288"/>
      <c r="DA208" s="288"/>
      <c r="DB208" s="288"/>
      <c r="DC208" s="288"/>
      <c r="DD208" s="288"/>
      <c r="DE208" s="288"/>
      <c r="DF208" s="288"/>
      <c r="DG208" s="288"/>
      <c r="DH208" s="288"/>
      <c r="DI208" s="288"/>
      <c r="DJ208" s="288"/>
      <c r="DK208" s="288"/>
      <c r="DL208" s="288"/>
      <c r="DM208" s="288"/>
      <c r="DN208" s="288"/>
      <c r="DO208" s="288"/>
      <c r="DP208" s="288"/>
      <c r="DQ208" s="288"/>
      <c r="DR208" s="288"/>
      <c r="DS208" s="288"/>
      <c r="DT208" s="288"/>
      <c r="DU208" s="288"/>
      <c r="DV208" s="288"/>
      <c r="DW208" s="288"/>
      <c r="DX208" s="288"/>
      <c r="DY208" s="288"/>
      <c r="DZ208" s="288"/>
      <c r="EA208" s="288"/>
      <c r="EB208" s="288"/>
      <c r="EC208" s="288"/>
      <c r="ED208" s="288"/>
      <c r="EE208" s="288"/>
      <c r="EF208" s="288"/>
      <c r="EG208" s="288"/>
      <c r="EH208" s="288"/>
      <c r="EI208" s="288"/>
      <c r="EJ208" s="288"/>
      <c r="EK208" s="288"/>
      <c r="EL208" s="288"/>
      <c r="EM208" s="288"/>
      <c r="EN208" s="288"/>
      <c r="EO208" s="288"/>
      <c r="EP208" s="288"/>
      <c r="EQ208" s="288"/>
      <c r="ER208" s="288"/>
      <c r="ES208" s="288"/>
      <c r="ET208" s="288"/>
      <c r="EU208" s="288"/>
      <c r="EV208" s="288"/>
      <c r="EW208" s="288"/>
      <c r="EX208" s="288"/>
      <c r="EY208" s="288"/>
      <c r="EZ208" s="288"/>
      <c r="FA208" s="288"/>
      <c r="FB208" s="288"/>
      <c r="FC208" s="288"/>
      <c r="FD208" s="288"/>
      <c r="FE208" s="288"/>
      <c r="FF208" s="288"/>
      <c r="FG208" s="288"/>
      <c r="FH208" s="288"/>
      <c r="FI208" s="288"/>
      <c r="FJ208" s="288"/>
      <c r="FK208" s="288"/>
      <c r="FL208" s="288"/>
      <c r="FM208" s="288"/>
      <c r="FN208" s="288"/>
      <c r="FO208" s="288"/>
      <c r="FP208" s="288"/>
      <c r="FQ208" s="288"/>
      <c r="FR208" s="288"/>
      <c r="FS208" s="288"/>
      <c r="FT208" s="288"/>
      <c r="FU208" s="288"/>
      <c r="FV208" s="288"/>
      <c r="FW208" s="288"/>
      <c r="FX208" s="288"/>
      <c r="FY208" s="288"/>
      <c r="FZ208" s="288"/>
      <c r="GA208" s="288"/>
      <c r="GB208" s="288"/>
      <c r="GC208" s="288"/>
      <c r="GD208" s="288"/>
      <c r="GE208" s="288"/>
      <c r="GF208" s="288"/>
      <c r="GG208" s="288"/>
      <c r="GH208" s="288"/>
      <c r="GI208" s="288"/>
      <c r="GJ208" s="288"/>
      <c r="GK208" s="288"/>
      <c r="GL208" s="288"/>
      <c r="GM208" s="288"/>
      <c r="GN208" s="288"/>
    </row>
    <row r="209" spans="1:196" s="285" customFormat="1" ht="38.25">
      <c r="A209" s="303">
        <v>6</v>
      </c>
      <c r="B209" s="442" t="s">
        <v>86</v>
      </c>
      <c r="C209" s="304"/>
      <c r="D209" s="305"/>
      <c r="E209" s="306"/>
      <c r="F209" s="292"/>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c r="CF209" s="288"/>
      <c r="CG209" s="288"/>
      <c r="CH209" s="288"/>
      <c r="CI209" s="288"/>
      <c r="CJ209" s="288"/>
      <c r="CK209" s="288"/>
      <c r="CL209" s="288"/>
      <c r="CM209" s="288"/>
      <c r="CN209" s="288"/>
      <c r="CO209" s="288"/>
      <c r="CP209" s="288"/>
      <c r="CQ209" s="288"/>
      <c r="CR209" s="288"/>
      <c r="CS209" s="288"/>
      <c r="CT209" s="288"/>
      <c r="CU209" s="288"/>
      <c r="CV209" s="288"/>
      <c r="CW209" s="288"/>
      <c r="CX209" s="288"/>
      <c r="CY209" s="288"/>
      <c r="CZ209" s="288"/>
      <c r="DA209" s="288"/>
      <c r="DB209" s="288"/>
      <c r="DC209" s="288"/>
      <c r="DD209" s="288"/>
      <c r="DE209" s="288"/>
      <c r="DF209" s="288"/>
      <c r="DG209" s="288"/>
      <c r="DH209" s="288"/>
      <c r="DI209" s="288"/>
      <c r="DJ209" s="288"/>
      <c r="DK209" s="288"/>
      <c r="DL209" s="288"/>
      <c r="DM209" s="288"/>
      <c r="DN209" s="288"/>
      <c r="DO209" s="288"/>
      <c r="DP209" s="288"/>
      <c r="DQ209" s="288"/>
      <c r="DR209" s="288"/>
      <c r="DS209" s="288"/>
      <c r="DT209" s="288"/>
      <c r="DU209" s="288"/>
      <c r="DV209" s="288"/>
      <c r="DW209" s="288"/>
      <c r="DX209" s="288"/>
      <c r="DY209" s="288"/>
      <c r="DZ209" s="288"/>
      <c r="EA209" s="288"/>
      <c r="EB209" s="288"/>
      <c r="EC209" s="288"/>
      <c r="ED209" s="288"/>
      <c r="EE209" s="288"/>
      <c r="EF209" s="288"/>
      <c r="EG209" s="288"/>
      <c r="EH209" s="288"/>
      <c r="EI209" s="288"/>
      <c r="EJ209" s="288"/>
      <c r="EK209" s="288"/>
      <c r="EL209" s="288"/>
      <c r="EM209" s="288"/>
      <c r="EN209" s="288"/>
      <c r="EO209" s="288"/>
      <c r="EP209" s="288"/>
      <c r="EQ209" s="288"/>
      <c r="ER209" s="288"/>
      <c r="ES209" s="288"/>
      <c r="ET209" s="288"/>
      <c r="EU209" s="288"/>
      <c r="EV209" s="288"/>
      <c r="EW209" s="288"/>
      <c r="EX209" s="288"/>
      <c r="EY209" s="288"/>
      <c r="EZ209" s="288"/>
      <c r="FA209" s="288"/>
      <c r="FB209" s="288"/>
      <c r="FC209" s="288"/>
      <c r="FD209" s="288"/>
      <c r="FE209" s="288"/>
      <c r="FF209" s="288"/>
      <c r="FG209" s="288"/>
      <c r="FH209" s="288"/>
      <c r="FI209" s="288"/>
      <c r="FJ209" s="288"/>
      <c r="FK209" s="288"/>
      <c r="FL209" s="288"/>
      <c r="FM209" s="288"/>
      <c r="FN209" s="288"/>
      <c r="FO209" s="288"/>
      <c r="FP209" s="288"/>
      <c r="FQ209" s="288"/>
      <c r="FR209" s="288"/>
      <c r="FS209" s="288"/>
      <c r="FT209" s="288"/>
      <c r="FU209" s="288"/>
      <c r="FV209" s="288"/>
      <c r="FW209" s="288"/>
      <c r="FX209" s="288"/>
      <c r="FY209" s="288"/>
      <c r="FZ209" s="288"/>
      <c r="GA209" s="288"/>
      <c r="GB209" s="288"/>
      <c r="GC209" s="288"/>
      <c r="GD209" s="288"/>
      <c r="GE209" s="288"/>
      <c r="GF209" s="288"/>
      <c r="GG209" s="288"/>
      <c r="GH209" s="288"/>
      <c r="GI209" s="288"/>
      <c r="GJ209" s="288"/>
      <c r="GK209" s="288"/>
      <c r="GL209" s="288"/>
      <c r="GM209" s="288"/>
      <c r="GN209" s="288"/>
    </row>
    <row r="210" spans="1:196" s="285" customFormat="1">
      <c r="A210" s="312"/>
      <c r="B210" s="446"/>
      <c r="C210" s="315" t="s">
        <v>454</v>
      </c>
      <c r="D210" s="314">
        <v>103</v>
      </c>
      <c r="E210" s="295"/>
      <c r="F210" s="292" t="str">
        <f>IF(D210*E210&lt;&gt;0,D210*E210,"")</f>
        <v/>
      </c>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c r="CF210" s="288"/>
      <c r="CG210" s="288"/>
      <c r="CH210" s="288"/>
      <c r="CI210" s="288"/>
      <c r="CJ210" s="288"/>
      <c r="CK210" s="288"/>
      <c r="CL210" s="288"/>
      <c r="CM210" s="288"/>
      <c r="CN210" s="288"/>
      <c r="CO210" s="288"/>
      <c r="CP210" s="288"/>
      <c r="CQ210" s="288"/>
      <c r="CR210" s="288"/>
      <c r="CS210" s="288"/>
      <c r="CT210" s="288"/>
      <c r="CU210" s="288"/>
      <c r="CV210" s="288"/>
      <c r="CW210" s="288"/>
      <c r="CX210" s="288"/>
      <c r="CY210" s="288"/>
      <c r="CZ210" s="288"/>
      <c r="DA210" s="288"/>
      <c r="DB210" s="288"/>
      <c r="DC210" s="288"/>
      <c r="DD210" s="288"/>
      <c r="DE210" s="288"/>
      <c r="DF210" s="288"/>
      <c r="DG210" s="288"/>
      <c r="DH210" s="288"/>
      <c r="DI210" s="288"/>
      <c r="DJ210" s="288"/>
      <c r="DK210" s="288"/>
      <c r="DL210" s="288"/>
      <c r="DM210" s="288"/>
      <c r="DN210" s="288"/>
      <c r="DO210" s="288"/>
      <c r="DP210" s="288"/>
      <c r="DQ210" s="288"/>
      <c r="DR210" s="288"/>
      <c r="DS210" s="288"/>
      <c r="DT210" s="288"/>
      <c r="DU210" s="288"/>
      <c r="DV210" s="288"/>
      <c r="DW210" s="288"/>
      <c r="DX210" s="288"/>
      <c r="DY210" s="288"/>
      <c r="DZ210" s="288"/>
      <c r="EA210" s="288"/>
      <c r="EB210" s="288"/>
      <c r="EC210" s="288"/>
      <c r="ED210" s="288"/>
      <c r="EE210" s="288"/>
      <c r="EF210" s="288"/>
      <c r="EG210" s="288"/>
      <c r="EH210" s="288"/>
      <c r="EI210" s="288"/>
      <c r="EJ210" s="288"/>
      <c r="EK210" s="288"/>
      <c r="EL210" s="288"/>
      <c r="EM210" s="288"/>
      <c r="EN210" s="288"/>
      <c r="EO210" s="288"/>
      <c r="EP210" s="288"/>
      <c r="EQ210" s="288"/>
      <c r="ER210" s="288"/>
      <c r="ES210" s="288"/>
      <c r="ET210" s="288"/>
      <c r="EU210" s="288"/>
      <c r="EV210" s="288"/>
      <c r="EW210" s="288"/>
      <c r="EX210" s="288"/>
      <c r="EY210" s="288"/>
      <c r="EZ210" s="288"/>
      <c r="FA210" s="288"/>
      <c r="FB210" s="288"/>
      <c r="FC210" s="288"/>
      <c r="FD210" s="288"/>
      <c r="FE210" s="288"/>
      <c r="FF210" s="288"/>
      <c r="FG210" s="288"/>
      <c r="FH210" s="288"/>
      <c r="FI210" s="288"/>
      <c r="FJ210" s="288"/>
      <c r="FK210" s="288"/>
      <c r="FL210" s="288"/>
      <c r="FM210" s="288"/>
      <c r="FN210" s="288"/>
      <c r="FO210" s="288"/>
      <c r="FP210" s="288"/>
      <c r="FQ210" s="288"/>
      <c r="FR210" s="288"/>
      <c r="FS210" s="288"/>
      <c r="FT210" s="288"/>
      <c r="FU210" s="288"/>
      <c r="FV210" s="288"/>
      <c r="FW210" s="288"/>
      <c r="FX210" s="288"/>
      <c r="FY210" s="288"/>
      <c r="FZ210" s="288"/>
      <c r="GA210" s="288"/>
      <c r="GB210" s="288"/>
      <c r="GC210" s="288"/>
      <c r="GD210" s="288"/>
      <c r="GE210" s="288"/>
      <c r="GF210" s="288"/>
      <c r="GG210" s="288"/>
      <c r="GH210" s="288"/>
      <c r="GI210" s="288"/>
      <c r="GJ210" s="288"/>
      <c r="GK210" s="288"/>
      <c r="GL210" s="288"/>
      <c r="GM210" s="288"/>
      <c r="GN210" s="288"/>
    </row>
    <row r="211" spans="1:196" s="285" customFormat="1">
      <c r="A211" s="312"/>
      <c r="B211" s="446"/>
      <c r="C211" s="315"/>
      <c r="D211" s="314"/>
      <c r="E211" s="332"/>
      <c r="F211" s="333"/>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c r="CF211" s="288"/>
      <c r="CG211" s="288"/>
      <c r="CH211" s="288"/>
      <c r="CI211" s="288"/>
      <c r="CJ211" s="288"/>
      <c r="CK211" s="288"/>
      <c r="CL211" s="288"/>
      <c r="CM211" s="288"/>
      <c r="CN211" s="288"/>
      <c r="CO211" s="288"/>
      <c r="CP211" s="288"/>
      <c r="CQ211" s="288"/>
      <c r="CR211" s="288"/>
      <c r="CS211" s="288"/>
      <c r="CT211" s="288"/>
      <c r="CU211" s="288"/>
      <c r="CV211" s="288"/>
      <c r="CW211" s="288"/>
      <c r="CX211" s="288"/>
      <c r="CY211" s="288"/>
      <c r="CZ211" s="288"/>
      <c r="DA211" s="288"/>
      <c r="DB211" s="288"/>
      <c r="DC211" s="288"/>
      <c r="DD211" s="288"/>
      <c r="DE211" s="288"/>
      <c r="DF211" s="288"/>
      <c r="DG211" s="288"/>
      <c r="DH211" s="288"/>
      <c r="DI211" s="288"/>
      <c r="DJ211" s="288"/>
      <c r="DK211" s="288"/>
      <c r="DL211" s="288"/>
      <c r="DM211" s="288"/>
      <c r="DN211" s="288"/>
      <c r="DO211" s="288"/>
      <c r="DP211" s="288"/>
      <c r="DQ211" s="288"/>
      <c r="DR211" s="288"/>
      <c r="DS211" s="288"/>
      <c r="DT211" s="288"/>
      <c r="DU211" s="288"/>
      <c r="DV211" s="288"/>
      <c r="DW211" s="288"/>
      <c r="DX211" s="288"/>
      <c r="DY211" s="288"/>
      <c r="DZ211" s="288"/>
      <c r="EA211" s="288"/>
      <c r="EB211" s="288"/>
      <c r="EC211" s="288"/>
      <c r="ED211" s="288"/>
      <c r="EE211" s="288"/>
      <c r="EF211" s="288"/>
      <c r="EG211" s="288"/>
      <c r="EH211" s="288"/>
      <c r="EI211" s="288"/>
      <c r="EJ211" s="288"/>
      <c r="EK211" s="288"/>
      <c r="EL211" s="288"/>
      <c r="EM211" s="288"/>
      <c r="EN211" s="288"/>
      <c r="EO211" s="288"/>
      <c r="EP211" s="288"/>
      <c r="EQ211" s="288"/>
      <c r="ER211" s="288"/>
      <c r="ES211" s="288"/>
      <c r="ET211" s="288"/>
      <c r="EU211" s="288"/>
      <c r="EV211" s="288"/>
      <c r="EW211" s="288"/>
      <c r="EX211" s="288"/>
      <c r="EY211" s="288"/>
      <c r="EZ211" s="288"/>
      <c r="FA211" s="288"/>
      <c r="FB211" s="288"/>
      <c r="FC211" s="288"/>
      <c r="FD211" s="288"/>
      <c r="FE211" s="288"/>
      <c r="FF211" s="288"/>
      <c r="FG211" s="288"/>
      <c r="FH211" s="288"/>
      <c r="FI211" s="288"/>
      <c r="FJ211" s="288"/>
      <c r="FK211" s="288"/>
      <c r="FL211" s="288"/>
      <c r="FM211" s="288"/>
      <c r="FN211" s="288"/>
      <c r="FO211" s="288"/>
      <c r="FP211" s="288"/>
      <c r="FQ211" s="288"/>
      <c r="FR211" s="288"/>
      <c r="FS211" s="288"/>
      <c r="FT211" s="288"/>
      <c r="FU211" s="288"/>
      <c r="FV211" s="288"/>
      <c r="FW211" s="288"/>
      <c r="FX211" s="288"/>
      <c r="FY211" s="288"/>
      <c r="FZ211" s="288"/>
      <c r="GA211" s="288"/>
      <c r="GB211" s="288"/>
      <c r="GC211" s="288"/>
      <c r="GD211" s="288"/>
      <c r="GE211" s="288"/>
      <c r="GF211" s="288"/>
      <c r="GG211" s="288"/>
      <c r="GH211" s="288"/>
      <c r="GI211" s="288"/>
      <c r="GJ211" s="288"/>
      <c r="GK211" s="288"/>
      <c r="GL211" s="288"/>
      <c r="GM211" s="288"/>
      <c r="GN211" s="288"/>
    </row>
    <row r="212" spans="1:196">
      <c r="A212" s="19"/>
      <c r="B212" s="444"/>
      <c r="C212" s="297"/>
      <c r="D212" s="298"/>
      <c r="E212" s="299"/>
      <c r="F212" s="299"/>
    </row>
    <row r="213" spans="1:196">
      <c r="A213" s="118" t="s">
        <v>99</v>
      </c>
      <c r="B213" s="448" t="s">
        <v>140</v>
      </c>
      <c r="C213" s="116" t="s">
        <v>453</v>
      </c>
      <c r="D213" s="273"/>
      <c r="E213" s="116"/>
      <c r="F213" s="117">
        <f>SUM(F192:F211)</f>
        <v>0</v>
      </c>
    </row>
    <row r="214" spans="1:196">
      <c r="A214" s="19"/>
      <c r="B214" s="441"/>
      <c r="C214" s="17"/>
      <c r="D214" s="276"/>
      <c r="E214" s="17"/>
      <c r="F214" s="20"/>
    </row>
    <row r="215" spans="1:196">
      <c r="A215" s="19"/>
      <c r="B215" s="441"/>
      <c r="C215" s="17"/>
      <c r="D215" s="276"/>
      <c r="E215" s="17"/>
      <c r="F215" s="20"/>
    </row>
    <row r="216" spans="1:196">
      <c r="A216" s="118" t="s">
        <v>100</v>
      </c>
      <c r="B216" s="448" t="s">
        <v>87</v>
      </c>
      <c r="C216" s="116"/>
      <c r="D216" s="273"/>
      <c r="E216" s="116"/>
      <c r="F216" s="117"/>
    </row>
    <row r="217" spans="1:196" ht="10.5" customHeight="1">
      <c r="A217" s="19"/>
      <c r="B217" s="441"/>
      <c r="C217" s="17"/>
      <c r="D217" s="276"/>
      <c r="E217" s="17"/>
      <c r="F217" s="20"/>
    </row>
    <row r="218" spans="1:196" s="285" customFormat="1" ht="84.75" customHeight="1">
      <c r="A218" s="301">
        <v>1</v>
      </c>
      <c r="B218" s="442" t="s">
        <v>234</v>
      </c>
      <c r="C218" s="294"/>
      <c r="D218" s="305"/>
      <c r="E218" s="306"/>
      <c r="F218" s="292"/>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8"/>
      <c r="BZ218" s="288"/>
      <c r="CA218" s="288"/>
      <c r="CB218" s="288"/>
      <c r="CC218" s="288"/>
      <c r="CD218" s="288"/>
      <c r="CE218" s="288"/>
      <c r="CF218" s="288"/>
      <c r="CG218" s="288"/>
      <c r="CH218" s="288"/>
      <c r="CI218" s="288"/>
      <c r="CJ218" s="288"/>
      <c r="CK218" s="288"/>
      <c r="CL218" s="288"/>
      <c r="CM218" s="288"/>
      <c r="CN218" s="288"/>
      <c r="CO218" s="288"/>
      <c r="CP218" s="288"/>
      <c r="CQ218" s="288"/>
      <c r="CR218" s="288"/>
      <c r="CS218" s="288"/>
      <c r="CT218" s="288"/>
      <c r="CU218" s="288"/>
      <c r="CV218" s="288"/>
      <c r="CW218" s="288"/>
      <c r="CX218" s="288"/>
      <c r="CY218" s="288"/>
      <c r="CZ218" s="288"/>
      <c r="DA218" s="288"/>
      <c r="DB218" s="288"/>
      <c r="DC218" s="288"/>
      <c r="DD218" s="288"/>
      <c r="DE218" s="288"/>
      <c r="DF218" s="288"/>
      <c r="DG218" s="288"/>
      <c r="DH218" s="288"/>
      <c r="DI218" s="288"/>
      <c r="DJ218" s="288"/>
      <c r="DK218" s="288"/>
      <c r="DL218" s="288"/>
      <c r="DM218" s="288"/>
      <c r="DN218" s="288"/>
      <c r="DO218" s="288"/>
      <c r="DP218" s="288"/>
      <c r="DQ218" s="288"/>
      <c r="DR218" s="288"/>
      <c r="DS218" s="288"/>
      <c r="DT218" s="288"/>
      <c r="DU218" s="288"/>
      <c r="DV218" s="288"/>
      <c r="DW218" s="288"/>
      <c r="DX218" s="288"/>
      <c r="DY218" s="288"/>
      <c r="DZ218" s="288"/>
      <c r="EA218" s="288"/>
      <c r="EB218" s="288"/>
      <c r="EC218" s="288"/>
      <c r="ED218" s="288"/>
      <c r="EE218" s="288"/>
      <c r="EF218" s="288"/>
      <c r="EG218" s="288"/>
      <c r="EH218" s="288"/>
      <c r="EI218" s="288"/>
      <c r="EJ218" s="288"/>
      <c r="EK218" s="288"/>
      <c r="EL218" s="288"/>
      <c r="EM218" s="288"/>
      <c r="EN218" s="288"/>
      <c r="EO218" s="288"/>
      <c r="EP218" s="288"/>
      <c r="EQ218" s="288"/>
      <c r="ER218" s="288"/>
      <c r="ES218" s="288"/>
      <c r="ET218" s="288"/>
      <c r="EU218" s="288"/>
      <c r="EV218" s="288"/>
      <c r="EW218" s="288"/>
      <c r="EX218" s="288"/>
      <c r="EY218" s="288"/>
      <c r="EZ218" s="288"/>
      <c r="FA218" s="288"/>
      <c r="FB218" s="288"/>
      <c r="FC218" s="288"/>
      <c r="FD218" s="288"/>
      <c r="FE218" s="288"/>
      <c r="FF218" s="288"/>
      <c r="FG218" s="288"/>
      <c r="FH218" s="288"/>
      <c r="FI218" s="288"/>
      <c r="FJ218" s="288"/>
      <c r="FK218" s="288"/>
      <c r="FL218" s="288"/>
      <c r="FM218" s="288"/>
      <c r="FN218" s="288"/>
      <c r="FO218" s="288"/>
      <c r="FP218" s="288"/>
      <c r="FQ218" s="288"/>
      <c r="FR218" s="288"/>
      <c r="FS218" s="288"/>
      <c r="FT218" s="288"/>
      <c r="FU218" s="288"/>
      <c r="FV218" s="288"/>
      <c r="FW218" s="288"/>
      <c r="FX218" s="288"/>
      <c r="FY218" s="288"/>
      <c r="FZ218" s="288"/>
      <c r="GA218" s="288"/>
      <c r="GB218" s="288"/>
      <c r="GC218" s="288"/>
      <c r="GD218" s="288"/>
      <c r="GE218" s="288"/>
      <c r="GF218" s="288"/>
      <c r="GG218" s="288"/>
      <c r="GH218" s="288"/>
      <c r="GI218" s="288"/>
      <c r="GJ218" s="288"/>
      <c r="GK218" s="288"/>
      <c r="GL218" s="288"/>
      <c r="GM218" s="288"/>
      <c r="GN218" s="288"/>
    </row>
    <row r="219" spans="1:196" s="285" customFormat="1">
      <c r="A219" s="301"/>
      <c r="B219" s="442" t="s">
        <v>8</v>
      </c>
      <c r="C219" s="294" t="s">
        <v>451</v>
      </c>
      <c r="D219" s="305">
        <v>65</v>
      </c>
      <c r="E219" s="295"/>
      <c r="F219" s="292" t="str">
        <f>IF(D219*E219&lt;&gt;0,D219*E219,"")</f>
        <v/>
      </c>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c r="BZ219" s="288"/>
      <c r="CA219" s="288"/>
      <c r="CB219" s="288"/>
      <c r="CC219" s="288"/>
      <c r="CD219" s="288"/>
      <c r="CE219" s="288"/>
      <c r="CF219" s="288"/>
      <c r="CG219" s="288"/>
      <c r="CH219" s="288"/>
      <c r="CI219" s="288"/>
      <c r="CJ219" s="288"/>
      <c r="CK219" s="288"/>
      <c r="CL219" s="288"/>
      <c r="CM219" s="288"/>
      <c r="CN219" s="288"/>
      <c r="CO219" s="288"/>
      <c r="CP219" s="288"/>
      <c r="CQ219" s="288"/>
      <c r="CR219" s="288"/>
      <c r="CS219" s="288"/>
      <c r="CT219" s="288"/>
      <c r="CU219" s="288"/>
      <c r="CV219" s="288"/>
      <c r="CW219" s="288"/>
      <c r="CX219" s="288"/>
      <c r="CY219" s="288"/>
      <c r="CZ219" s="288"/>
      <c r="DA219" s="288"/>
      <c r="DB219" s="288"/>
      <c r="DC219" s="288"/>
      <c r="DD219" s="288"/>
      <c r="DE219" s="288"/>
      <c r="DF219" s="288"/>
      <c r="DG219" s="288"/>
      <c r="DH219" s="288"/>
      <c r="DI219" s="288"/>
      <c r="DJ219" s="288"/>
      <c r="DK219" s="288"/>
      <c r="DL219" s="288"/>
      <c r="DM219" s="288"/>
      <c r="DN219" s="288"/>
      <c r="DO219" s="288"/>
      <c r="DP219" s="288"/>
      <c r="DQ219" s="288"/>
      <c r="DR219" s="288"/>
      <c r="DS219" s="288"/>
      <c r="DT219" s="288"/>
      <c r="DU219" s="288"/>
      <c r="DV219" s="288"/>
      <c r="DW219" s="288"/>
      <c r="DX219" s="288"/>
      <c r="DY219" s="288"/>
      <c r="DZ219" s="288"/>
      <c r="EA219" s="288"/>
      <c r="EB219" s="288"/>
      <c r="EC219" s="288"/>
      <c r="ED219" s="288"/>
      <c r="EE219" s="288"/>
      <c r="EF219" s="288"/>
      <c r="EG219" s="288"/>
      <c r="EH219" s="288"/>
      <c r="EI219" s="288"/>
      <c r="EJ219" s="288"/>
      <c r="EK219" s="288"/>
      <c r="EL219" s="288"/>
      <c r="EM219" s="288"/>
      <c r="EN219" s="288"/>
      <c r="EO219" s="288"/>
      <c r="EP219" s="288"/>
      <c r="EQ219" s="288"/>
      <c r="ER219" s="288"/>
      <c r="ES219" s="288"/>
      <c r="ET219" s="288"/>
      <c r="EU219" s="288"/>
      <c r="EV219" s="288"/>
      <c r="EW219" s="288"/>
      <c r="EX219" s="288"/>
      <c r="EY219" s="288"/>
      <c r="EZ219" s="288"/>
      <c r="FA219" s="288"/>
      <c r="FB219" s="288"/>
      <c r="FC219" s="288"/>
      <c r="FD219" s="288"/>
      <c r="FE219" s="288"/>
      <c r="FF219" s="288"/>
      <c r="FG219" s="288"/>
      <c r="FH219" s="288"/>
      <c r="FI219" s="288"/>
      <c r="FJ219" s="288"/>
      <c r="FK219" s="288"/>
      <c r="FL219" s="288"/>
      <c r="FM219" s="288"/>
      <c r="FN219" s="288"/>
      <c r="FO219" s="288"/>
      <c r="FP219" s="288"/>
      <c r="FQ219" s="288"/>
      <c r="FR219" s="288"/>
      <c r="FS219" s="288"/>
      <c r="FT219" s="288"/>
      <c r="FU219" s="288"/>
      <c r="FV219" s="288"/>
      <c r="FW219" s="288"/>
      <c r="FX219" s="288"/>
      <c r="FY219" s="288"/>
      <c r="FZ219" s="288"/>
      <c r="GA219" s="288"/>
      <c r="GB219" s="288"/>
      <c r="GC219" s="288"/>
      <c r="GD219" s="288"/>
      <c r="GE219" s="288"/>
      <c r="GF219" s="288"/>
      <c r="GG219" s="288"/>
      <c r="GH219" s="288"/>
      <c r="GI219" s="288"/>
      <c r="GJ219" s="288"/>
      <c r="GK219" s="288"/>
      <c r="GL219" s="288"/>
      <c r="GM219" s="288"/>
      <c r="GN219" s="288"/>
    </row>
    <row r="220" spans="1:196" s="285" customFormat="1" ht="25.5">
      <c r="A220" s="19"/>
      <c r="B220" s="453" t="s">
        <v>9</v>
      </c>
      <c r="C220" s="294" t="s">
        <v>451</v>
      </c>
      <c r="D220" s="305">
        <v>9</v>
      </c>
      <c r="E220" s="295"/>
      <c r="F220" s="292" t="str">
        <f>IF(D220*E220&lt;&gt;0,D220*E220,"")</f>
        <v/>
      </c>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c r="BZ220" s="288"/>
      <c r="CA220" s="288"/>
      <c r="CB220" s="288"/>
      <c r="CC220" s="288"/>
      <c r="CD220" s="288"/>
      <c r="CE220" s="288"/>
      <c r="CF220" s="288"/>
      <c r="CG220" s="288"/>
      <c r="CH220" s="288"/>
      <c r="CI220" s="288"/>
      <c r="CJ220" s="288"/>
      <c r="CK220" s="288"/>
      <c r="CL220" s="288"/>
      <c r="CM220" s="288"/>
      <c r="CN220" s="288"/>
      <c r="CO220" s="288"/>
      <c r="CP220" s="288"/>
      <c r="CQ220" s="288"/>
      <c r="CR220" s="288"/>
      <c r="CS220" s="288"/>
      <c r="CT220" s="288"/>
      <c r="CU220" s="288"/>
      <c r="CV220" s="288"/>
      <c r="CW220" s="288"/>
      <c r="CX220" s="288"/>
      <c r="CY220" s="288"/>
      <c r="CZ220" s="288"/>
      <c r="DA220" s="288"/>
      <c r="DB220" s="288"/>
      <c r="DC220" s="288"/>
      <c r="DD220" s="288"/>
      <c r="DE220" s="288"/>
      <c r="DF220" s="288"/>
      <c r="DG220" s="288"/>
      <c r="DH220" s="288"/>
      <c r="DI220" s="288"/>
      <c r="DJ220" s="288"/>
      <c r="DK220" s="288"/>
      <c r="DL220" s="288"/>
      <c r="DM220" s="288"/>
      <c r="DN220" s="288"/>
      <c r="DO220" s="288"/>
      <c r="DP220" s="288"/>
      <c r="DQ220" s="288"/>
      <c r="DR220" s="288"/>
      <c r="DS220" s="288"/>
      <c r="DT220" s="288"/>
      <c r="DU220" s="288"/>
      <c r="DV220" s="288"/>
      <c r="DW220" s="288"/>
      <c r="DX220" s="288"/>
      <c r="DY220" s="288"/>
      <c r="DZ220" s="288"/>
      <c r="EA220" s="288"/>
      <c r="EB220" s="288"/>
      <c r="EC220" s="288"/>
      <c r="ED220" s="288"/>
      <c r="EE220" s="288"/>
      <c r="EF220" s="288"/>
      <c r="EG220" s="288"/>
      <c r="EH220" s="288"/>
      <c r="EI220" s="288"/>
      <c r="EJ220" s="288"/>
      <c r="EK220" s="288"/>
      <c r="EL220" s="288"/>
      <c r="EM220" s="288"/>
      <c r="EN220" s="288"/>
      <c r="EO220" s="288"/>
      <c r="EP220" s="288"/>
      <c r="EQ220" s="288"/>
      <c r="ER220" s="288"/>
      <c r="ES220" s="288"/>
      <c r="ET220" s="288"/>
      <c r="EU220" s="288"/>
      <c r="EV220" s="288"/>
      <c r="EW220" s="288"/>
      <c r="EX220" s="288"/>
      <c r="EY220" s="288"/>
      <c r="EZ220" s="288"/>
      <c r="FA220" s="288"/>
      <c r="FB220" s="288"/>
      <c r="FC220" s="288"/>
      <c r="FD220" s="288"/>
      <c r="FE220" s="288"/>
      <c r="FF220" s="288"/>
      <c r="FG220" s="288"/>
      <c r="FH220" s="288"/>
      <c r="FI220" s="288"/>
      <c r="FJ220" s="288"/>
      <c r="FK220" s="288"/>
      <c r="FL220" s="288"/>
      <c r="FM220" s="288"/>
      <c r="FN220" s="288"/>
      <c r="FO220" s="288"/>
      <c r="FP220" s="288"/>
      <c r="FQ220" s="288"/>
      <c r="FR220" s="288"/>
      <c r="FS220" s="288"/>
      <c r="FT220" s="288"/>
      <c r="FU220" s="288"/>
      <c r="FV220" s="288"/>
      <c r="FW220" s="288"/>
      <c r="FX220" s="288"/>
      <c r="FY220" s="288"/>
      <c r="FZ220" s="288"/>
      <c r="GA220" s="288"/>
      <c r="GB220" s="288"/>
      <c r="GC220" s="288"/>
      <c r="GD220" s="288"/>
      <c r="GE220" s="288"/>
      <c r="GF220" s="288"/>
      <c r="GG220" s="288"/>
      <c r="GH220" s="288"/>
      <c r="GI220" s="288"/>
      <c r="GJ220" s="288"/>
      <c r="GK220" s="288"/>
      <c r="GL220" s="288"/>
      <c r="GM220" s="288"/>
      <c r="GN220" s="288"/>
    </row>
    <row r="221" spans="1:196" s="285" customFormat="1">
      <c r="A221" s="19"/>
      <c r="B221" s="441"/>
      <c r="C221" s="17"/>
      <c r="D221" s="276"/>
      <c r="E221" s="17"/>
      <c r="F221" s="20"/>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c r="BZ221" s="288"/>
      <c r="CA221" s="288"/>
      <c r="CB221" s="288"/>
      <c r="CC221" s="288"/>
      <c r="CD221" s="288"/>
      <c r="CE221" s="288"/>
      <c r="CF221" s="288"/>
      <c r="CG221" s="288"/>
      <c r="CH221" s="288"/>
      <c r="CI221" s="288"/>
      <c r="CJ221" s="288"/>
      <c r="CK221" s="288"/>
      <c r="CL221" s="288"/>
      <c r="CM221" s="288"/>
      <c r="CN221" s="288"/>
      <c r="CO221" s="288"/>
      <c r="CP221" s="288"/>
      <c r="CQ221" s="288"/>
      <c r="CR221" s="288"/>
      <c r="CS221" s="288"/>
      <c r="CT221" s="288"/>
      <c r="CU221" s="288"/>
      <c r="CV221" s="288"/>
      <c r="CW221" s="288"/>
      <c r="CX221" s="288"/>
      <c r="CY221" s="288"/>
      <c r="CZ221" s="288"/>
      <c r="DA221" s="288"/>
      <c r="DB221" s="288"/>
      <c r="DC221" s="288"/>
      <c r="DD221" s="288"/>
      <c r="DE221" s="288"/>
      <c r="DF221" s="288"/>
      <c r="DG221" s="288"/>
      <c r="DH221" s="288"/>
      <c r="DI221" s="288"/>
      <c r="DJ221" s="288"/>
      <c r="DK221" s="288"/>
      <c r="DL221" s="288"/>
      <c r="DM221" s="288"/>
      <c r="DN221" s="288"/>
      <c r="DO221" s="288"/>
      <c r="DP221" s="288"/>
      <c r="DQ221" s="288"/>
      <c r="DR221" s="288"/>
      <c r="DS221" s="288"/>
      <c r="DT221" s="288"/>
      <c r="DU221" s="288"/>
      <c r="DV221" s="288"/>
      <c r="DW221" s="288"/>
      <c r="DX221" s="288"/>
      <c r="DY221" s="288"/>
      <c r="DZ221" s="288"/>
      <c r="EA221" s="288"/>
      <c r="EB221" s="288"/>
      <c r="EC221" s="288"/>
      <c r="ED221" s="288"/>
      <c r="EE221" s="288"/>
      <c r="EF221" s="288"/>
      <c r="EG221" s="288"/>
      <c r="EH221" s="288"/>
      <c r="EI221" s="288"/>
      <c r="EJ221" s="288"/>
      <c r="EK221" s="288"/>
      <c r="EL221" s="288"/>
      <c r="EM221" s="288"/>
      <c r="EN221" s="288"/>
      <c r="EO221" s="288"/>
      <c r="EP221" s="288"/>
      <c r="EQ221" s="288"/>
      <c r="ER221" s="288"/>
      <c r="ES221" s="288"/>
      <c r="ET221" s="288"/>
      <c r="EU221" s="288"/>
      <c r="EV221" s="288"/>
      <c r="EW221" s="288"/>
      <c r="EX221" s="288"/>
      <c r="EY221" s="288"/>
      <c r="EZ221" s="288"/>
      <c r="FA221" s="288"/>
      <c r="FB221" s="288"/>
      <c r="FC221" s="288"/>
      <c r="FD221" s="288"/>
      <c r="FE221" s="288"/>
      <c r="FF221" s="288"/>
      <c r="FG221" s="288"/>
      <c r="FH221" s="288"/>
      <c r="FI221" s="288"/>
      <c r="FJ221" s="288"/>
      <c r="FK221" s="288"/>
      <c r="FL221" s="288"/>
      <c r="FM221" s="288"/>
      <c r="FN221" s="288"/>
      <c r="FO221" s="288"/>
      <c r="FP221" s="288"/>
      <c r="FQ221" s="288"/>
      <c r="FR221" s="288"/>
      <c r="FS221" s="288"/>
      <c r="FT221" s="288"/>
      <c r="FU221" s="288"/>
      <c r="FV221" s="288"/>
      <c r="FW221" s="288"/>
      <c r="FX221" s="288"/>
      <c r="FY221" s="288"/>
      <c r="FZ221" s="288"/>
      <c r="GA221" s="288"/>
      <c r="GB221" s="288"/>
      <c r="GC221" s="288"/>
      <c r="GD221" s="288"/>
      <c r="GE221" s="288"/>
      <c r="GF221" s="288"/>
      <c r="GG221" s="288"/>
      <c r="GH221" s="288"/>
      <c r="GI221" s="288"/>
      <c r="GJ221" s="288"/>
      <c r="GK221" s="288"/>
      <c r="GL221" s="288"/>
      <c r="GM221" s="288"/>
      <c r="GN221" s="288"/>
    </row>
    <row r="222" spans="1:196" s="285" customFormat="1" ht="51">
      <c r="A222" s="301">
        <v>2</v>
      </c>
      <c r="B222" s="442" t="s">
        <v>460</v>
      </c>
      <c r="C222" s="294"/>
      <c r="D222" s="305"/>
      <c r="E222" s="306"/>
      <c r="F222" s="292"/>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288"/>
      <c r="BA222" s="288"/>
      <c r="BB222" s="288"/>
      <c r="BC222" s="288"/>
      <c r="BD222" s="288"/>
      <c r="BE222" s="288"/>
      <c r="BF222" s="288"/>
      <c r="BG222" s="288"/>
      <c r="BH222" s="288"/>
      <c r="BI222" s="288"/>
      <c r="BJ222" s="288"/>
      <c r="BK222" s="288"/>
      <c r="BL222" s="288"/>
      <c r="BM222" s="288"/>
      <c r="BN222" s="288"/>
      <c r="BO222" s="288"/>
      <c r="BP222" s="288"/>
      <c r="BQ222" s="288"/>
      <c r="BR222" s="288"/>
      <c r="BS222" s="288"/>
      <c r="BT222" s="288"/>
      <c r="BU222" s="288"/>
      <c r="BV222" s="288"/>
      <c r="BW222" s="288"/>
      <c r="BX222" s="288"/>
      <c r="BY222" s="288"/>
      <c r="BZ222" s="288"/>
      <c r="CA222" s="288"/>
      <c r="CB222" s="288"/>
      <c r="CC222" s="288"/>
      <c r="CD222" s="288"/>
      <c r="CE222" s="288"/>
      <c r="CF222" s="288"/>
      <c r="CG222" s="288"/>
      <c r="CH222" s="288"/>
      <c r="CI222" s="288"/>
      <c r="CJ222" s="288"/>
      <c r="CK222" s="288"/>
      <c r="CL222" s="288"/>
      <c r="CM222" s="288"/>
      <c r="CN222" s="288"/>
      <c r="CO222" s="288"/>
      <c r="CP222" s="288"/>
      <c r="CQ222" s="288"/>
      <c r="CR222" s="288"/>
      <c r="CS222" s="288"/>
      <c r="CT222" s="288"/>
      <c r="CU222" s="288"/>
      <c r="CV222" s="288"/>
      <c r="CW222" s="288"/>
      <c r="CX222" s="288"/>
      <c r="CY222" s="288"/>
      <c r="CZ222" s="288"/>
      <c r="DA222" s="288"/>
      <c r="DB222" s="288"/>
      <c r="DC222" s="288"/>
      <c r="DD222" s="288"/>
      <c r="DE222" s="288"/>
      <c r="DF222" s="288"/>
      <c r="DG222" s="288"/>
      <c r="DH222" s="288"/>
      <c r="DI222" s="288"/>
      <c r="DJ222" s="288"/>
      <c r="DK222" s="288"/>
      <c r="DL222" s="288"/>
      <c r="DM222" s="288"/>
      <c r="DN222" s="288"/>
      <c r="DO222" s="288"/>
      <c r="DP222" s="288"/>
      <c r="DQ222" s="288"/>
      <c r="DR222" s="288"/>
      <c r="DS222" s="288"/>
      <c r="DT222" s="288"/>
      <c r="DU222" s="288"/>
      <c r="DV222" s="288"/>
      <c r="DW222" s="288"/>
      <c r="DX222" s="288"/>
      <c r="DY222" s="288"/>
      <c r="DZ222" s="288"/>
      <c r="EA222" s="288"/>
      <c r="EB222" s="288"/>
      <c r="EC222" s="288"/>
      <c r="ED222" s="288"/>
      <c r="EE222" s="288"/>
      <c r="EF222" s="288"/>
      <c r="EG222" s="288"/>
      <c r="EH222" s="288"/>
      <c r="EI222" s="288"/>
      <c r="EJ222" s="288"/>
      <c r="EK222" s="288"/>
      <c r="EL222" s="288"/>
      <c r="EM222" s="288"/>
      <c r="EN222" s="288"/>
      <c r="EO222" s="288"/>
      <c r="EP222" s="288"/>
      <c r="EQ222" s="288"/>
      <c r="ER222" s="288"/>
      <c r="ES222" s="288"/>
      <c r="ET222" s="288"/>
      <c r="EU222" s="288"/>
      <c r="EV222" s="288"/>
      <c r="EW222" s="288"/>
      <c r="EX222" s="288"/>
      <c r="EY222" s="288"/>
      <c r="EZ222" s="288"/>
      <c r="FA222" s="288"/>
      <c r="FB222" s="288"/>
      <c r="FC222" s="288"/>
      <c r="FD222" s="288"/>
      <c r="FE222" s="288"/>
      <c r="FF222" s="288"/>
      <c r="FG222" s="288"/>
      <c r="FH222" s="288"/>
      <c r="FI222" s="288"/>
      <c r="FJ222" s="288"/>
      <c r="FK222" s="288"/>
      <c r="FL222" s="288"/>
      <c r="FM222" s="288"/>
      <c r="FN222" s="288"/>
      <c r="FO222" s="288"/>
      <c r="FP222" s="288"/>
      <c r="FQ222" s="288"/>
      <c r="FR222" s="288"/>
      <c r="FS222" s="288"/>
      <c r="FT222" s="288"/>
      <c r="FU222" s="288"/>
      <c r="FV222" s="288"/>
      <c r="FW222" s="288"/>
      <c r="FX222" s="288"/>
      <c r="FY222" s="288"/>
      <c r="FZ222" s="288"/>
      <c r="GA222" s="288"/>
      <c r="GB222" s="288"/>
      <c r="GC222" s="288"/>
      <c r="GD222" s="288"/>
      <c r="GE222" s="288"/>
      <c r="GF222" s="288"/>
      <c r="GG222" s="288"/>
      <c r="GH222" s="288"/>
      <c r="GI222" s="288"/>
      <c r="GJ222" s="288"/>
      <c r="GK222" s="288"/>
      <c r="GL222" s="288"/>
      <c r="GM222" s="288"/>
      <c r="GN222" s="288"/>
    </row>
    <row r="223" spans="1:196" s="285" customFormat="1">
      <c r="A223" s="301"/>
      <c r="B223" s="442"/>
      <c r="C223" s="294" t="s">
        <v>451</v>
      </c>
      <c r="D223" s="305">
        <v>28</v>
      </c>
      <c r="E223" s="295"/>
      <c r="F223" s="292" t="str">
        <f>IF(D223*E223&lt;&gt;0,D223*E223,"")</f>
        <v/>
      </c>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288"/>
      <c r="BK223" s="288"/>
      <c r="BL223" s="288"/>
      <c r="BM223" s="288"/>
      <c r="BN223" s="288"/>
      <c r="BO223" s="288"/>
      <c r="BP223" s="288"/>
      <c r="BQ223" s="288"/>
      <c r="BR223" s="288"/>
      <c r="BS223" s="288"/>
      <c r="BT223" s="288"/>
      <c r="BU223" s="288"/>
      <c r="BV223" s="288"/>
      <c r="BW223" s="288"/>
      <c r="BX223" s="288"/>
      <c r="BY223" s="288"/>
      <c r="BZ223" s="288"/>
      <c r="CA223" s="288"/>
      <c r="CB223" s="288"/>
      <c r="CC223" s="288"/>
      <c r="CD223" s="288"/>
      <c r="CE223" s="288"/>
      <c r="CF223" s="288"/>
      <c r="CG223" s="288"/>
      <c r="CH223" s="288"/>
      <c r="CI223" s="288"/>
      <c r="CJ223" s="288"/>
      <c r="CK223" s="288"/>
      <c r="CL223" s="288"/>
      <c r="CM223" s="288"/>
      <c r="CN223" s="288"/>
      <c r="CO223" s="288"/>
      <c r="CP223" s="288"/>
      <c r="CQ223" s="288"/>
      <c r="CR223" s="288"/>
      <c r="CS223" s="288"/>
      <c r="CT223" s="288"/>
      <c r="CU223" s="288"/>
      <c r="CV223" s="288"/>
      <c r="CW223" s="288"/>
      <c r="CX223" s="288"/>
      <c r="CY223" s="288"/>
      <c r="CZ223" s="288"/>
      <c r="DA223" s="288"/>
      <c r="DB223" s="288"/>
      <c r="DC223" s="288"/>
      <c r="DD223" s="288"/>
      <c r="DE223" s="288"/>
      <c r="DF223" s="288"/>
      <c r="DG223" s="288"/>
      <c r="DH223" s="288"/>
      <c r="DI223" s="288"/>
      <c r="DJ223" s="288"/>
      <c r="DK223" s="288"/>
      <c r="DL223" s="288"/>
      <c r="DM223" s="288"/>
      <c r="DN223" s="288"/>
      <c r="DO223" s="288"/>
      <c r="DP223" s="288"/>
      <c r="DQ223" s="288"/>
      <c r="DR223" s="288"/>
      <c r="DS223" s="288"/>
      <c r="DT223" s="288"/>
      <c r="DU223" s="288"/>
      <c r="DV223" s="288"/>
      <c r="DW223" s="288"/>
      <c r="DX223" s="288"/>
      <c r="DY223" s="288"/>
      <c r="DZ223" s="288"/>
      <c r="EA223" s="288"/>
      <c r="EB223" s="288"/>
      <c r="EC223" s="288"/>
      <c r="ED223" s="288"/>
      <c r="EE223" s="288"/>
      <c r="EF223" s="288"/>
      <c r="EG223" s="288"/>
      <c r="EH223" s="288"/>
      <c r="EI223" s="288"/>
      <c r="EJ223" s="288"/>
      <c r="EK223" s="288"/>
      <c r="EL223" s="288"/>
      <c r="EM223" s="288"/>
      <c r="EN223" s="288"/>
      <c r="EO223" s="288"/>
      <c r="EP223" s="288"/>
      <c r="EQ223" s="288"/>
      <c r="ER223" s="288"/>
      <c r="ES223" s="288"/>
      <c r="ET223" s="288"/>
      <c r="EU223" s="288"/>
      <c r="EV223" s="288"/>
      <c r="EW223" s="288"/>
      <c r="EX223" s="288"/>
      <c r="EY223" s="288"/>
      <c r="EZ223" s="288"/>
      <c r="FA223" s="288"/>
      <c r="FB223" s="288"/>
      <c r="FC223" s="288"/>
      <c r="FD223" s="288"/>
      <c r="FE223" s="288"/>
      <c r="FF223" s="288"/>
      <c r="FG223" s="288"/>
      <c r="FH223" s="288"/>
      <c r="FI223" s="288"/>
      <c r="FJ223" s="288"/>
      <c r="FK223" s="288"/>
      <c r="FL223" s="288"/>
      <c r="FM223" s="288"/>
      <c r="FN223" s="288"/>
      <c r="FO223" s="288"/>
      <c r="FP223" s="288"/>
      <c r="FQ223" s="288"/>
      <c r="FR223" s="288"/>
      <c r="FS223" s="288"/>
      <c r="FT223" s="288"/>
      <c r="FU223" s="288"/>
      <c r="FV223" s="288"/>
      <c r="FW223" s="288"/>
      <c r="FX223" s="288"/>
      <c r="FY223" s="288"/>
      <c r="FZ223" s="288"/>
      <c r="GA223" s="288"/>
      <c r="GB223" s="288"/>
      <c r="GC223" s="288"/>
      <c r="GD223" s="288"/>
      <c r="GE223" s="288"/>
      <c r="GF223" s="288"/>
      <c r="GG223" s="288"/>
      <c r="GH223" s="288"/>
      <c r="GI223" s="288"/>
      <c r="GJ223" s="288"/>
      <c r="GK223" s="288"/>
      <c r="GL223" s="288"/>
      <c r="GM223" s="288"/>
      <c r="GN223" s="288"/>
    </row>
    <row r="224" spans="1:196" s="285" customFormat="1">
      <c r="A224" s="301"/>
      <c r="B224" s="442"/>
      <c r="C224" s="294"/>
      <c r="D224" s="305"/>
      <c r="E224" s="300"/>
      <c r="F224" s="292"/>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c r="BQ224" s="288"/>
      <c r="BR224" s="288"/>
      <c r="BS224" s="288"/>
      <c r="BT224" s="288"/>
      <c r="BU224" s="288"/>
      <c r="BV224" s="288"/>
      <c r="BW224" s="288"/>
      <c r="BX224" s="288"/>
      <c r="BY224" s="288"/>
      <c r="BZ224" s="288"/>
      <c r="CA224" s="288"/>
      <c r="CB224" s="288"/>
      <c r="CC224" s="288"/>
      <c r="CD224" s="288"/>
      <c r="CE224" s="288"/>
      <c r="CF224" s="288"/>
      <c r="CG224" s="288"/>
      <c r="CH224" s="288"/>
      <c r="CI224" s="288"/>
      <c r="CJ224" s="288"/>
      <c r="CK224" s="288"/>
      <c r="CL224" s="288"/>
      <c r="CM224" s="288"/>
      <c r="CN224" s="288"/>
      <c r="CO224" s="288"/>
      <c r="CP224" s="288"/>
      <c r="CQ224" s="288"/>
      <c r="CR224" s="288"/>
      <c r="CS224" s="288"/>
      <c r="CT224" s="288"/>
      <c r="CU224" s="288"/>
      <c r="CV224" s="288"/>
      <c r="CW224" s="288"/>
      <c r="CX224" s="288"/>
      <c r="CY224" s="288"/>
      <c r="CZ224" s="288"/>
      <c r="DA224" s="288"/>
      <c r="DB224" s="288"/>
      <c r="DC224" s="288"/>
      <c r="DD224" s="288"/>
      <c r="DE224" s="288"/>
      <c r="DF224" s="288"/>
      <c r="DG224" s="288"/>
      <c r="DH224" s="288"/>
      <c r="DI224" s="288"/>
      <c r="DJ224" s="288"/>
      <c r="DK224" s="288"/>
      <c r="DL224" s="288"/>
      <c r="DM224" s="288"/>
      <c r="DN224" s="288"/>
      <c r="DO224" s="288"/>
      <c r="DP224" s="288"/>
      <c r="DQ224" s="288"/>
      <c r="DR224" s="288"/>
      <c r="DS224" s="288"/>
      <c r="DT224" s="288"/>
      <c r="DU224" s="288"/>
      <c r="DV224" s="288"/>
      <c r="DW224" s="288"/>
      <c r="DX224" s="288"/>
      <c r="DY224" s="288"/>
      <c r="DZ224" s="288"/>
      <c r="EA224" s="288"/>
      <c r="EB224" s="288"/>
      <c r="EC224" s="288"/>
      <c r="ED224" s="288"/>
      <c r="EE224" s="288"/>
      <c r="EF224" s="288"/>
      <c r="EG224" s="288"/>
      <c r="EH224" s="288"/>
      <c r="EI224" s="288"/>
      <c r="EJ224" s="288"/>
      <c r="EK224" s="288"/>
      <c r="EL224" s="288"/>
      <c r="EM224" s="288"/>
      <c r="EN224" s="288"/>
      <c r="EO224" s="288"/>
      <c r="EP224" s="288"/>
      <c r="EQ224" s="288"/>
      <c r="ER224" s="288"/>
      <c r="ES224" s="288"/>
      <c r="ET224" s="288"/>
      <c r="EU224" s="288"/>
      <c r="EV224" s="288"/>
      <c r="EW224" s="288"/>
      <c r="EX224" s="288"/>
      <c r="EY224" s="288"/>
      <c r="EZ224" s="288"/>
      <c r="FA224" s="288"/>
      <c r="FB224" s="288"/>
      <c r="FC224" s="288"/>
      <c r="FD224" s="288"/>
      <c r="FE224" s="288"/>
      <c r="FF224" s="288"/>
      <c r="FG224" s="288"/>
      <c r="FH224" s="288"/>
      <c r="FI224" s="288"/>
      <c r="FJ224" s="288"/>
      <c r="FK224" s="288"/>
      <c r="FL224" s="288"/>
      <c r="FM224" s="288"/>
      <c r="FN224" s="288"/>
      <c r="FO224" s="288"/>
      <c r="FP224" s="288"/>
      <c r="FQ224" s="288"/>
      <c r="FR224" s="288"/>
      <c r="FS224" s="288"/>
      <c r="FT224" s="288"/>
      <c r="FU224" s="288"/>
      <c r="FV224" s="288"/>
      <c r="FW224" s="288"/>
      <c r="FX224" s="288"/>
      <c r="FY224" s="288"/>
      <c r="FZ224" s="288"/>
      <c r="GA224" s="288"/>
      <c r="GB224" s="288"/>
      <c r="GC224" s="288"/>
      <c r="GD224" s="288"/>
      <c r="GE224" s="288"/>
      <c r="GF224" s="288"/>
      <c r="GG224" s="288"/>
      <c r="GH224" s="288"/>
      <c r="GI224" s="288"/>
      <c r="GJ224" s="288"/>
      <c r="GK224" s="288"/>
      <c r="GL224" s="288"/>
      <c r="GM224" s="288"/>
      <c r="GN224" s="288"/>
    </row>
    <row r="225" spans="1:196" s="285" customFormat="1" ht="46.5" customHeight="1">
      <c r="A225" s="302">
        <v>3</v>
      </c>
      <c r="B225" s="442" t="s">
        <v>571</v>
      </c>
      <c r="C225" s="294"/>
      <c r="D225" s="305"/>
      <c r="E225" s="306"/>
      <c r="F225" s="292"/>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c r="BR225" s="288"/>
      <c r="BS225" s="288"/>
      <c r="BT225" s="288"/>
      <c r="BU225" s="288"/>
      <c r="BV225" s="288"/>
      <c r="BW225" s="288"/>
      <c r="BX225" s="288"/>
      <c r="BY225" s="288"/>
      <c r="BZ225" s="288"/>
      <c r="CA225" s="288"/>
      <c r="CB225" s="288"/>
      <c r="CC225" s="288"/>
      <c r="CD225" s="288"/>
      <c r="CE225" s="288"/>
      <c r="CF225" s="288"/>
      <c r="CG225" s="288"/>
      <c r="CH225" s="288"/>
      <c r="CI225" s="288"/>
      <c r="CJ225" s="288"/>
      <c r="CK225" s="288"/>
      <c r="CL225" s="288"/>
      <c r="CM225" s="288"/>
      <c r="CN225" s="288"/>
      <c r="CO225" s="288"/>
      <c r="CP225" s="288"/>
      <c r="CQ225" s="288"/>
      <c r="CR225" s="288"/>
      <c r="CS225" s="288"/>
      <c r="CT225" s="288"/>
      <c r="CU225" s="288"/>
      <c r="CV225" s="288"/>
      <c r="CW225" s="288"/>
      <c r="CX225" s="288"/>
      <c r="CY225" s="288"/>
      <c r="CZ225" s="288"/>
      <c r="DA225" s="288"/>
      <c r="DB225" s="288"/>
      <c r="DC225" s="288"/>
      <c r="DD225" s="288"/>
      <c r="DE225" s="288"/>
      <c r="DF225" s="288"/>
      <c r="DG225" s="288"/>
      <c r="DH225" s="288"/>
      <c r="DI225" s="288"/>
      <c r="DJ225" s="288"/>
      <c r="DK225" s="288"/>
      <c r="DL225" s="288"/>
      <c r="DM225" s="288"/>
      <c r="DN225" s="288"/>
      <c r="DO225" s="288"/>
      <c r="DP225" s="288"/>
      <c r="DQ225" s="288"/>
      <c r="DR225" s="288"/>
      <c r="DS225" s="288"/>
      <c r="DT225" s="288"/>
      <c r="DU225" s="288"/>
      <c r="DV225" s="288"/>
      <c r="DW225" s="288"/>
      <c r="DX225" s="288"/>
      <c r="DY225" s="288"/>
      <c r="DZ225" s="288"/>
      <c r="EA225" s="288"/>
      <c r="EB225" s="288"/>
      <c r="EC225" s="288"/>
      <c r="ED225" s="288"/>
      <c r="EE225" s="288"/>
      <c r="EF225" s="288"/>
      <c r="EG225" s="288"/>
      <c r="EH225" s="288"/>
      <c r="EI225" s="288"/>
      <c r="EJ225" s="288"/>
      <c r="EK225" s="288"/>
      <c r="EL225" s="288"/>
      <c r="EM225" s="288"/>
      <c r="EN225" s="288"/>
      <c r="EO225" s="288"/>
      <c r="EP225" s="288"/>
      <c r="EQ225" s="288"/>
      <c r="ER225" s="288"/>
      <c r="ES225" s="288"/>
      <c r="ET225" s="288"/>
      <c r="EU225" s="288"/>
      <c r="EV225" s="288"/>
      <c r="EW225" s="288"/>
      <c r="EX225" s="288"/>
      <c r="EY225" s="288"/>
      <c r="EZ225" s="288"/>
      <c r="FA225" s="288"/>
      <c r="FB225" s="288"/>
      <c r="FC225" s="288"/>
      <c r="FD225" s="288"/>
      <c r="FE225" s="288"/>
      <c r="FF225" s="288"/>
      <c r="FG225" s="288"/>
      <c r="FH225" s="288"/>
      <c r="FI225" s="288"/>
      <c r="FJ225" s="288"/>
      <c r="FK225" s="288"/>
      <c r="FL225" s="288"/>
      <c r="FM225" s="288"/>
      <c r="FN225" s="288"/>
      <c r="FO225" s="288"/>
      <c r="FP225" s="288"/>
      <c r="FQ225" s="288"/>
      <c r="FR225" s="288"/>
      <c r="FS225" s="288"/>
      <c r="FT225" s="288"/>
      <c r="FU225" s="288"/>
      <c r="FV225" s="288"/>
      <c r="FW225" s="288"/>
      <c r="FX225" s="288"/>
      <c r="FY225" s="288"/>
      <c r="FZ225" s="288"/>
      <c r="GA225" s="288"/>
      <c r="GB225" s="288"/>
      <c r="GC225" s="288"/>
      <c r="GD225" s="288"/>
      <c r="GE225" s="288"/>
      <c r="GF225" s="288"/>
      <c r="GG225" s="288"/>
      <c r="GH225" s="288"/>
      <c r="GI225" s="288"/>
      <c r="GJ225" s="288"/>
      <c r="GK225" s="288"/>
      <c r="GL225" s="288"/>
      <c r="GM225" s="288"/>
      <c r="GN225" s="288"/>
    </row>
    <row r="226" spans="1:196" s="285" customFormat="1">
      <c r="A226" s="303"/>
      <c r="B226" s="442" t="s">
        <v>28</v>
      </c>
      <c r="C226" s="294" t="s">
        <v>451</v>
      </c>
      <c r="D226" s="305">
        <v>4.5</v>
      </c>
      <c r="E226" s="295"/>
      <c r="F226" s="292" t="str">
        <f>IF(D226*E226&lt;&gt;0,D226*E226,"")</f>
        <v/>
      </c>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8"/>
      <c r="BI226" s="288"/>
      <c r="BJ226" s="288"/>
      <c r="BK226" s="288"/>
      <c r="BL226" s="288"/>
      <c r="BM226" s="288"/>
      <c r="BN226" s="288"/>
      <c r="BO226" s="288"/>
      <c r="BP226" s="288"/>
      <c r="BQ226" s="288"/>
      <c r="BR226" s="288"/>
      <c r="BS226" s="288"/>
      <c r="BT226" s="288"/>
      <c r="BU226" s="288"/>
      <c r="BV226" s="288"/>
      <c r="BW226" s="288"/>
      <c r="BX226" s="288"/>
      <c r="BY226" s="288"/>
      <c r="BZ226" s="288"/>
      <c r="CA226" s="288"/>
      <c r="CB226" s="288"/>
      <c r="CC226" s="288"/>
      <c r="CD226" s="288"/>
      <c r="CE226" s="288"/>
      <c r="CF226" s="288"/>
      <c r="CG226" s="288"/>
      <c r="CH226" s="288"/>
      <c r="CI226" s="288"/>
      <c r="CJ226" s="288"/>
      <c r="CK226" s="288"/>
      <c r="CL226" s="288"/>
      <c r="CM226" s="288"/>
      <c r="CN226" s="288"/>
      <c r="CO226" s="288"/>
      <c r="CP226" s="288"/>
      <c r="CQ226" s="288"/>
      <c r="CR226" s="288"/>
      <c r="CS226" s="288"/>
      <c r="CT226" s="288"/>
      <c r="CU226" s="288"/>
      <c r="CV226" s="288"/>
      <c r="CW226" s="288"/>
      <c r="CX226" s="288"/>
      <c r="CY226" s="288"/>
      <c r="CZ226" s="288"/>
      <c r="DA226" s="288"/>
      <c r="DB226" s="288"/>
      <c r="DC226" s="288"/>
      <c r="DD226" s="288"/>
      <c r="DE226" s="288"/>
      <c r="DF226" s="288"/>
      <c r="DG226" s="288"/>
      <c r="DH226" s="288"/>
      <c r="DI226" s="288"/>
      <c r="DJ226" s="288"/>
      <c r="DK226" s="288"/>
      <c r="DL226" s="288"/>
      <c r="DM226" s="288"/>
      <c r="DN226" s="288"/>
      <c r="DO226" s="288"/>
      <c r="DP226" s="288"/>
      <c r="DQ226" s="288"/>
      <c r="DR226" s="288"/>
      <c r="DS226" s="288"/>
      <c r="DT226" s="288"/>
      <c r="DU226" s="288"/>
      <c r="DV226" s="288"/>
      <c r="DW226" s="288"/>
      <c r="DX226" s="288"/>
      <c r="DY226" s="288"/>
      <c r="DZ226" s="288"/>
      <c r="EA226" s="288"/>
      <c r="EB226" s="288"/>
      <c r="EC226" s="288"/>
      <c r="ED226" s="288"/>
      <c r="EE226" s="288"/>
      <c r="EF226" s="288"/>
      <c r="EG226" s="288"/>
      <c r="EH226" s="288"/>
      <c r="EI226" s="288"/>
      <c r="EJ226" s="288"/>
      <c r="EK226" s="288"/>
      <c r="EL226" s="288"/>
      <c r="EM226" s="288"/>
      <c r="EN226" s="288"/>
      <c r="EO226" s="288"/>
      <c r="EP226" s="288"/>
      <c r="EQ226" s="288"/>
      <c r="ER226" s="288"/>
      <c r="ES226" s="288"/>
      <c r="ET226" s="288"/>
      <c r="EU226" s="288"/>
      <c r="EV226" s="288"/>
      <c r="EW226" s="288"/>
      <c r="EX226" s="288"/>
      <c r="EY226" s="288"/>
      <c r="EZ226" s="288"/>
      <c r="FA226" s="288"/>
      <c r="FB226" s="288"/>
      <c r="FC226" s="288"/>
      <c r="FD226" s="288"/>
      <c r="FE226" s="288"/>
      <c r="FF226" s="288"/>
      <c r="FG226" s="288"/>
      <c r="FH226" s="288"/>
      <c r="FI226" s="288"/>
      <c r="FJ226" s="288"/>
      <c r="FK226" s="288"/>
      <c r="FL226" s="288"/>
      <c r="FM226" s="288"/>
      <c r="FN226" s="288"/>
      <c r="FO226" s="288"/>
      <c r="FP226" s="288"/>
      <c r="FQ226" s="288"/>
      <c r="FR226" s="288"/>
      <c r="FS226" s="288"/>
      <c r="FT226" s="288"/>
      <c r="FU226" s="288"/>
      <c r="FV226" s="288"/>
      <c r="FW226" s="288"/>
      <c r="FX226" s="288"/>
      <c r="FY226" s="288"/>
      <c r="FZ226" s="288"/>
      <c r="GA226" s="288"/>
      <c r="GB226" s="288"/>
      <c r="GC226" s="288"/>
      <c r="GD226" s="288"/>
      <c r="GE226" s="288"/>
      <c r="GF226" s="288"/>
      <c r="GG226" s="288"/>
      <c r="GH226" s="288"/>
      <c r="GI226" s="288"/>
      <c r="GJ226" s="288"/>
      <c r="GK226" s="288"/>
      <c r="GL226" s="288"/>
      <c r="GM226" s="288"/>
      <c r="GN226" s="288"/>
    </row>
    <row r="227" spans="1:196" s="285" customFormat="1">
      <c r="A227" s="301"/>
      <c r="B227" s="442"/>
      <c r="C227" s="294"/>
      <c r="D227" s="305"/>
      <c r="E227" s="306"/>
      <c r="F227" s="292"/>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8"/>
      <c r="BI227" s="288"/>
      <c r="BJ227" s="288"/>
      <c r="BK227" s="288"/>
      <c r="BL227" s="288"/>
      <c r="BM227" s="288"/>
      <c r="BN227" s="288"/>
      <c r="BO227" s="288"/>
      <c r="BP227" s="288"/>
      <c r="BQ227" s="288"/>
      <c r="BR227" s="288"/>
      <c r="BS227" s="288"/>
      <c r="BT227" s="288"/>
      <c r="BU227" s="288"/>
      <c r="BV227" s="288"/>
      <c r="BW227" s="288"/>
      <c r="BX227" s="288"/>
      <c r="BY227" s="288"/>
      <c r="BZ227" s="288"/>
      <c r="CA227" s="288"/>
      <c r="CB227" s="288"/>
      <c r="CC227" s="288"/>
      <c r="CD227" s="288"/>
      <c r="CE227" s="288"/>
      <c r="CF227" s="288"/>
      <c r="CG227" s="288"/>
      <c r="CH227" s="288"/>
      <c r="CI227" s="288"/>
      <c r="CJ227" s="288"/>
      <c r="CK227" s="288"/>
      <c r="CL227" s="288"/>
      <c r="CM227" s="288"/>
      <c r="CN227" s="288"/>
      <c r="CO227" s="288"/>
      <c r="CP227" s="288"/>
      <c r="CQ227" s="288"/>
      <c r="CR227" s="288"/>
      <c r="CS227" s="288"/>
      <c r="CT227" s="288"/>
      <c r="CU227" s="288"/>
      <c r="CV227" s="288"/>
      <c r="CW227" s="288"/>
      <c r="CX227" s="288"/>
      <c r="CY227" s="288"/>
      <c r="CZ227" s="288"/>
      <c r="DA227" s="288"/>
      <c r="DB227" s="288"/>
      <c r="DC227" s="288"/>
      <c r="DD227" s="288"/>
      <c r="DE227" s="288"/>
      <c r="DF227" s="288"/>
      <c r="DG227" s="288"/>
      <c r="DH227" s="288"/>
      <c r="DI227" s="288"/>
      <c r="DJ227" s="288"/>
      <c r="DK227" s="288"/>
      <c r="DL227" s="288"/>
      <c r="DM227" s="288"/>
      <c r="DN227" s="288"/>
      <c r="DO227" s="288"/>
      <c r="DP227" s="288"/>
      <c r="DQ227" s="288"/>
      <c r="DR227" s="288"/>
      <c r="DS227" s="288"/>
      <c r="DT227" s="288"/>
      <c r="DU227" s="288"/>
      <c r="DV227" s="288"/>
      <c r="DW227" s="288"/>
      <c r="DX227" s="288"/>
      <c r="DY227" s="288"/>
      <c r="DZ227" s="288"/>
      <c r="EA227" s="288"/>
      <c r="EB227" s="288"/>
      <c r="EC227" s="288"/>
      <c r="ED227" s="288"/>
      <c r="EE227" s="288"/>
      <c r="EF227" s="288"/>
      <c r="EG227" s="288"/>
      <c r="EH227" s="288"/>
      <c r="EI227" s="288"/>
      <c r="EJ227" s="288"/>
      <c r="EK227" s="288"/>
      <c r="EL227" s="288"/>
      <c r="EM227" s="288"/>
      <c r="EN227" s="288"/>
      <c r="EO227" s="288"/>
      <c r="EP227" s="288"/>
      <c r="EQ227" s="288"/>
      <c r="ER227" s="288"/>
      <c r="ES227" s="288"/>
      <c r="ET227" s="288"/>
      <c r="EU227" s="288"/>
      <c r="EV227" s="288"/>
      <c r="EW227" s="288"/>
      <c r="EX227" s="288"/>
      <c r="EY227" s="288"/>
      <c r="EZ227" s="288"/>
      <c r="FA227" s="288"/>
      <c r="FB227" s="288"/>
      <c r="FC227" s="288"/>
      <c r="FD227" s="288"/>
      <c r="FE227" s="288"/>
      <c r="FF227" s="288"/>
      <c r="FG227" s="288"/>
      <c r="FH227" s="288"/>
      <c r="FI227" s="288"/>
      <c r="FJ227" s="288"/>
      <c r="FK227" s="288"/>
      <c r="FL227" s="288"/>
      <c r="FM227" s="288"/>
      <c r="FN227" s="288"/>
      <c r="FO227" s="288"/>
      <c r="FP227" s="288"/>
      <c r="FQ227" s="288"/>
      <c r="FR227" s="288"/>
      <c r="FS227" s="288"/>
      <c r="FT227" s="288"/>
      <c r="FU227" s="288"/>
      <c r="FV227" s="288"/>
      <c r="FW227" s="288"/>
      <c r="FX227" s="288"/>
      <c r="FY227" s="288"/>
      <c r="FZ227" s="288"/>
      <c r="GA227" s="288"/>
      <c r="GB227" s="288"/>
      <c r="GC227" s="288"/>
      <c r="GD227" s="288"/>
      <c r="GE227" s="288"/>
      <c r="GF227" s="288"/>
      <c r="GG227" s="288"/>
      <c r="GH227" s="288"/>
      <c r="GI227" s="288"/>
      <c r="GJ227" s="288"/>
      <c r="GK227" s="288"/>
      <c r="GL227" s="288"/>
      <c r="GM227" s="288"/>
      <c r="GN227" s="288"/>
    </row>
    <row r="228" spans="1:196" s="285" customFormat="1" ht="76.5">
      <c r="A228" s="303">
        <v>4</v>
      </c>
      <c r="B228" s="442" t="s">
        <v>29</v>
      </c>
      <c r="C228" s="304"/>
      <c r="D228" s="305"/>
      <c r="E228" s="306"/>
      <c r="F228" s="292"/>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c r="BR228" s="288"/>
      <c r="BS228" s="288"/>
      <c r="BT228" s="288"/>
      <c r="BU228" s="288"/>
      <c r="BV228" s="288"/>
      <c r="BW228" s="288"/>
      <c r="BX228" s="288"/>
      <c r="BY228" s="288"/>
      <c r="BZ228" s="288"/>
      <c r="CA228" s="288"/>
      <c r="CB228" s="288"/>
      <c r="CC228" s="288"/>
      <c r="CD228" s="288"/>
      <c r="CE228" s="288"/>
      <c r="CF228" s="288"/>
      <c r="CG228" s="288"/>
      <c r="CH228" s="288"/>
      <c r="CI228" s="288"/>
      <c r="CJ228" s="288"/>
      <c r="CK228" s="288"/>
      <c r="CL228" s="288"/>
      <c r="CM228" s="288"/>
      <c r="CN228" s="288"/>
      <c r="CO228" s="288"/>
      <c r="CP228" s="288"/>
      <c r="CQ228" s="288"/>
      <c r="CR228" s="288"/>
      <c r="CS228" s="288"/>
      <c r="CT228" s="288"/>
      <c r="CU228" s="288"/>
      <c r="CV228" s="288"/>
      <c r="CW228" s="288"/>
      <c r="CX228" s="288"/>
      <c r="CY228" s="288"/>
      <c r="CZ228" s="288"/>
      <c r="DA228" s="288"/>
      <c r="DB228" s="288"/>
      <c r="DC228" s="288"/>
      <c r="DD228" s="288"/>
      <c r="DE228" s="288"/>
      <c r="DF228" s="288"/>
      <c r="DG228" s="288"/>
      <c r="DH228" s="288"/>
      <c r="DI228" s="288"/>
      <c r="DJ228" s="288"/>
      <c r="DK228" s="288"/>
      <c r="DL228" s="288"/>
      <c r="DM228" s="288"/>
      <c r="DN228" s="288"/>
      <c r="DO228" s="288"/>
      <c r="DP228" s="288"/>
      <c r="DQ228" s="288"/>
      <c r="DR228" s="288"/>
      <c r="DS228" s="288"/>
      <c r="DT228" s="288"/>
      <c r="DU228" s="288"/>
      <c r="DV228" s="288"/>
      <c r="DW228" s="288"/>
      <c r="DX228" s="288"/>
      <c r="DY228" s="288"/>
      <c r="DZ228" s="288"/>
      <c r="EA228" s="288"/>
      <c r="EB228" s="288"/>
      <c r="EC228" s="288"/>
      <c r="ED228" s="288"/>
      <c r="EE228" s="288"/>
      <c r="EF228" s="288"/>
      <c r="EG228" s="288"/>
      <c r="EH228" s="288"/>
      <c r="EI228" s="288"/>
      <c r="EJ228" s="288"/>
      <c r="EK228" s="288"/>
      <c r="EL228" s="288"/>
      <c r="EM228" s="288"/>
      <c r="EN228" s="288"/>
      <c r="EO228" s="288"/>
      <c r="EP228" s="288"/>
      <c r="EQ228" s="288"/>
      <c r="ER228" s="288"/>
      <c r="ES228" s="288"/>
      <c r="ET228" s="288"/>
      <c r="EU228" s="288"/>
      <c r="EV228" s="288"/>
      <c r="EW228" s="288"/>
      <c r="EX228" s="288"/>
      <c r="EY228" s="288"/>
      <c r="EZ228" s="288"/>
      <c r="FA228" s="288"/>
      <c r="FB228" s="288"/>
      <c r="FC228" s="288"/>
      <c r="FD228" s="288"/>
      <c r="FE228" s="288"/>
      <c r="FF228" s="288"/>
      <c r="FG228" s="288"/>
      <c r="FH228" s="288"/>
      <c r="FI228" s="288"/>
      <c r="FJ228" s="288"/>
      <c r="FK228" s="288"/>
      <c r="FL228" s="288"/>
      <c r="FM228" s="288"/>
      <c r="FN228" s="288"/>
      <c r="FO228" s="288"/>
      <c r="FP228" s="288"/>
      <c r="FQ228" s="288"/>
      <c r="FR228" s="288"/>
      <c r="FS228" s="288"/>
      <c r="FT228" s="288"/>
      <c r="FU228" s="288"/>
      <c r="FV228" s="288"/>
      <c r="FW228" s="288"/>
      <c r="FX228" s="288"/>
      <c r="FY228" s="288"/>
      <c r="FZ228" s="288"/>
      <c r="GA228" s="288"/>
      <c r="GB228" s="288"/>
      <c r="GC228" s="288"/>
      <c r="GD228" s="288"/>
      <c r="GE228" s="288"/>
      <c r="GF228" s="288"/>
      <c r="GG228" s="288"/>
      <c r="GH228" s="288"/>
      <c r="GI228" s="288"/>
      <c r="GJ228" s="288"/>
      <c r="GK228" s="288"/>
      <c r="GL228" s="288"/>
      <c r="GM228" s="288"/>
      <c r="GN228" s="288"/>
    </row>
    <row r="229" spans="1:196" s="285" customFormat="1" ht="38.25">
      <c r="A229" s="312"/>
      <c r="B229" s="446" t="s">
        <v>30</v>
      </c>
      <c r="C229" s="315" t="s">
        <v>452</v>
      </c>
      <c r="D229" s="314">
        <v>48</v>
      </c>
      <c r="E229" s="295"/>
      <c r="F229" s="292" t="str">
        <f>IF(D229*E229&lt;&gt;0,D229*E229,"")</f>
        <v/>
      </c>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8"/>
      <c r="BI229" s="288"/>
      <c r="BJ229" s="288"/>
      <c r="BK229" s="288"/>
      <c r="BL229" s="288"/>
      <c r="BM229" s="288"/>
      <c r="BN229" s="288"/>
      <c r="BO229" s="288"/>
      <c r="BP229" s="288"/>
      <c r="BQ229" s="288"/>
      <c r="BR229" s="288"/>
      <c r="BS229" s="288"/>
      <c r="BT229" s="288"/>
      <c r="BU229" s="288"/>
      <c r="BV229" s="288"/>
      <c r="BW229" s="288"/>
      <c r="BX229" s="288"/>
      <c r="BY229" s="288"/>
      <c r="BZ229" s="288"/>
      <c r="CA229" s="288"/>
      <c r="CB229" s="288"/>
      <c r="CC229" s="288"/>
      <c r="CD229" s="288"/>
      <c r="CE229" s="288"/>
      <c r="CF229" s="288"/>
      <c r="CG229" s="288"/>
      <c r="CH229" s="288"/>
      <c r="CI229" s="288"/>
      <c r="CJ229" s="288"/>
      <c r="CK229" s="288"/>
      <c r="CL229" s="288"/>
      <c r="CM229" s="288"/>
      <c r="CN229" s="288"/>
      <c r="CO229" s="288"/>
      <c r="CP229" s="288"/>
      <c r="CQ229" s="288"/>
      <c r="CR229" s="288"/>
      <c r="CS229" s="288"/>
      <c r="CT229" s="288"/>
      <c r="CU229" s="288"/>
      <c r="CV229" s="288"/>
      <c r="CW229" s="288"/>
      <c r="CX229" s="288"/>
      <c r="CY229" s="288"/>
      <c r="CZ229" s="288"/>
      <c r="DA229" s="288"/>
      <c r="DB229" s="288"/>
      <c r="DC229" s="288"/>
      <c r="DD229" s="288"/>
      <c r="DE229" s="288"/>
      <c r="DF229" s="288"/>
      <c r="DG229" s="288"/>
      <c r="DH229" s="288"/>
      <c r="DI229" s="288"/>
      <c r="DJ229" s="288"/>
      <c r="DK229" s="288"/>
      <c r="DL229" s="288"/>
      <c r="DM229" s="288"/>
      <c r="DN229" s="288"/>
      <c r="DO229" s="288"/>
      <c r="DP229" s="288"/>
      <c r="DQ229" s="288"/>
      <c r="DR229" s="288"/>
      <c r="DS229" s="288"/>
      <c r="DT229" s="288"/>
      <c r="DU229" s="288"/>
      <c r="DV229" s="288"/>
      <c r="DW229" s="288"/>
      <c r="DX229" s="288"/>
      <c r="DY229" s="288"/>
      <c r="DZ229" s="288"/>
      <c r="EA229" s="288"/>
      <c r="EB229" s="288"/>
      <c r="EC229" s="288"/>
      <c r="ED229" s="288"/>
      <c r="EE229" s="288"/>
      <c r="EF229" s="288"/>
      <c r="EG229" s="288"/>
      <c r="EH229" s="288"/>
      <c r="EI229" s="288"/>
      <c r="EJ229" s="288"/>
      <c r="EK229" s="288"/>
      <c r="EL229" s="288"/>
      <c r="EM229" s="288"/>
      <c r="EN229" s="288"/>
      <c r="EO229" s="288"/>
      <c r="EP229" s="288"/>
      <c r="EQ229" s="288"/>
      <c r="ER229" s="288"/>
      <c r="ES229" s="288"/>
      <c r="ET229" s="288"/>
      <c r="EU229" s="288"/>
      <c r="EV229" s="288"/>
      <c r="EW229" s="288"/>
      <c r="EX229" s="288"/>
      <c r="EY229" s="288"/>
      <c r="EZ229" s="288"/>
      <c r="FA229" s="288"/>
      <c r="FB229" s="288"/>
      <c r="FC229" s="288"/>
      <c r="FD229" s="288"/>
      <c r="FE229" s="288"/>
      <c r="FF229" s="288"/>
      <c r="FG229" s="288"/>
      <c r="FH229" s="288"/>
      <c r="FI229" s="288"/>
      <c r="FJ229" s="288"/>
      <c r="FK229" s="288"/>
      <c r="FL229" s="288"/>
      <c r="FM229" s="288"/>
      <c r="FN229" s="288"/>
      <c r="FO229" s="288"/>
      <c r="FP229" s="288"/>
      <c r="FQ229" s="288"/>
      <c r="FR229" s="288"/>
      <c r="FS229" s="288"/>
      <c r="FT229" s="288"/>
      <c r="FU229" s="288"/>
      <c r="FV229" s="288"/>
      <c r="FW229" s="288"/>
      <c r="FX229" s="288"/>
      <c r="FY229" s="288"/>
      <c r="FZ229" s="288"/>
      <c r="GA229" s="288"/>
      <c r="GB229" s="288"/>
      <c r="GC229" s="288"/>
      <c r="GD229" s="288"/>
      <c r="GE229" s="288"/>
      <c r="GF229" s="288"/>
      <c r="GG229" s="288"/>
      <c r="GH229" s="288"/>
      <c r="GI229" s="288"/>
      <c r="GJ229" s="288"/>
      <c r="GK229" s="288"/>
      <c r="GL229" s="288"/>
      <c r="GM229" s="288"/>
      <c r="GN229" s="288"/>
    </row>
    <row r="230" spans="1:196" s="285" customFormat="1">
      <c r="A230" s="312"/>
      <c r="B230" s="446"/>
      <c r="C230" s="315"/>
      <c r="D230" s="314"/>
      <c r="E230" s="332"/>
      <c r="F230" s="333"/>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8"/>
      <c r="BI230" s="288"/>
      <c r="BJ230" s="288"/>
      <c r="BK230" s="288"/>
      <c r="BL230" s="288"/>
      <c r="BM230" s="288"/>
      <c r="BN230" s="288"/>
      <c r="BO230" s="288"/>
      <c r="BP230" s="288"/>
      <c r="BQ230" s="288"/>
      <c r="BR230" s="288"/>
      <c r="BS230" s="288"/>
      <c r="BT230" s="288"/>
      <c r="BU230" s="288"/>
      <c r="BV230" s="288"/>
      <c r="BW230" s="288"/>
      <c r="BX230" s="288"/>
      <c r="BY230" s="288"/>
      <c r="BZ230" s="288"/>
      <c r="CA230" s="288"/>
      <c r="CB230" s="288"/>
      <c r="CC230" s="288"/>
      <c r="CD230" s="288"/>
      <c r="CE230" s="288"/>
      <c r="CF230" s="288"/>
      <c r="CG230" s="288"/>
      <c r="CH230" s="288"/>
      <c r="CI230" s="288"/>
      <c r="CJ230" s="288"/>
      <c r="CK230" s="288"/>
      <c r="CL230" s="288"/>
      <c r="CM230" s="288"/>
      <c r="CN230" s="288"/>
      <c r="CO230" s="288"/>
      <c r="CP230" s="288"/>
      <c r="CQ230" s="288"/>
      <c r="CR230" s="288"/>
      <c r="CS230" s="288"/>
      <c r="CT230" s="288"/>
      <c r="CU230" s="288"/>
      <c r="CV230" s="288"/>
      <c r="CW230" s="288"/>
      <c r="CX230" s="288"/>
      <c r="CY230" s="288"/>
      <c r="CZ230" s="288"/>
      <c r="DA230" s="288"/>
      <c r="DB230" s="288"/>
      <c r="DC230" s="288"/>
      <c r="DD230" s="288"/>
      <c r="DE230" s="288"/>
      <c r="DF230" s="288"/>
      <c r="DG230" s="288"/>
      <c r="DH230" s="288"/>
      <c r="DI230" s="288"/>
      <c r="DJ230" s="288"/>
      <c r="DK230" s="288"/>
      <c r="DL230" s="288"/>
      <c r="DM230" s="288"/>
      <c r="DN230" s="288"/>
      <c r="DO230" s="288"/>
      <c r="DP230" s="288"/>
      <c r="DQ230" s="288"/>
      <c r="DR230" s="288"/>
      <c r="DS230" s="288"/>
      <c r="DT230" s="288"/>
      <c r="DU230" s="288"/>
      <c r="DV230" s="288"/>
      <c r="DW230" s="288"/>
      <c r="DX230" s="288"/>
      <c r="DY230" s="288"/>
      <c r="DZ230" s="288"/>
      <c r="EA230" s="288"/>
      <c r="EB230" s="288"/>
      <c r="EC230" s="288"/>
      <c r="ED230" s="288"/>
      <c r="EE230" s="288"/>
      <c r="EF230" s="288"/>
      <c r="EG230" s="288"/>
      <c r="EH230" s="288"/>
      <c r="EI230" s="288"/>
      <c r="EJ230" s="288"/>
      <c r="EK230" s="288"/>
      <c r="EL230" s="288"/>
      <c r="EM230" s="288"/>
      <c r="EN230" s="288"/>
      <c r="EO230" s="288"/>
      <c r="EP230" s="288"/>
      <c r="EQ230" s="288"/>
      <c r="ER230" s="288"/>
      <c r="ES230" s="288"/>
      <c r="ET230" s="288"/>
      <c r="EU230" s="288"/>
      <c r="EV230" s="288"/>
      <c r="EW230" s="288"/>
      <c r="EX230" s="288"/>
      <c r="EY230" s="288"/>
      <c r="EZ230" s="288"/>
      <c r="FA230" s="288"/>
      <c r="FB230" s="288"/>
      <c r="FC230" s="288"/>
      <c r="FD230" s="288"/>
      <c r="FE230" s="288"/>
      <c r="FF230" s="288"/>
      <c r="FG230" s="288"/>
      <c r="FH230" s="288"/>
      <c r="FI230" s="288"/>
      <c r="FJ230" s="288"/>
      <c r="FK230" s="288"/>
      <c r="FL230" s="288"/>
      <c r="FM230" s="288"/>
      <c r="FN230" s="288"/>
      <c r="FO230" s="288"/>
      <c r="FP230" s="288"/>
      <c r="FQ230" s="288"/>
      <c r="FR230" s="288"/>
      <c r="FS230" s="288"/>
      <c r="FT230" s="288"/>
      <c r="FU230" s="288"/>
      <c r="FV230" s="288"/>
      <c r="FW230" s="288"/>
      <c r="FX230" s="288"/>
      <c r="FY230" s="288"/>
      <c r="FZ230" s="288"/>
      <c r="GA230" s="288"/>
      <c r="GB230" s="288"/>
      <c r="GC230" s="288"/>
      <c r="GD230" s="288"/>
      <c r="GE230" s="288"/>
      <c r="GF230" s="288"/>
      <c r="GG230" s="288"/>
      <c r="GH230" s="288"/>
      <c r="GI230" s="288"/>
      <c r="GJ230" s="288"/>
      <c r="GK230" s="288"/>
      <c r="GL230" s="288"/>
      <c r="GM230" s="288"/>
      <c r="GN230" s="288"/>
    </row>
    <row r="231" spans="1:196" s="285" customFormat="1" ht="51">
      <c r="A231" s="303">
        <v>5</v>
      </c>
      <c r="B231" s="442" t="s">
        <v>236</v>
      </c>
      <c r="C231" s="304"/>
      <c r="D231" s="305"/>
      <c r="E231" s="306"/>
      <c r="F231" s="292"/>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8"/>
      <c r="BI231" s="288"/>
      <c r="BJ231" s="288"/>
      <c r="BK231" s="288"/>
      <c r="BL231" s="288"/>
      <c r="BM231" s="288"/>
      <c r="BN231" s="288"/>
      <c r="BO231" s="288"/>
      <c r="BP231" s="288"/>
      <c r="BQ231" s="288"/>
      <c r="BR231" s="288"/>
      <c r="BS231" s="288"/>
      <c r="BT231" s="288"/>
      <c r="BU231" s="288"/>
      <c r="BV231" s="288"/>
      <c r="BW231" s="288"/>
      <c r="BX231" s="288"/>
      <c r="BY231" s="288"/>
      <c r="BZ231" s="288"/>
      <c r="CA231" s="288"/>
      <c r="CB231" s="288"/>
      <c r="CC231" s="288"/>
      <c r="CD231" s="288"/>
      <c r="CE231" s="288"/>
      <c r="CF231" s="288"/>
      <c r="CG231" s="288"/>
      <c r="CH231" s="288"/>
      <c r="CI231" s="288"/>
      <c r="CJ231" s="288"/>
      <c r="CK231" s="288"/>
      <c r="CL231" s="288"/>
      <c r="CM231" s="288"/>
      <c r="CN231" s="288"/>
      <c r="CO231" s="288"/>
      <c r="CP231" s="288"/>
      <c r="CQ231" s="288"/>
      <c r="CR231" s="288"/>
      <c r="CS231" s="288"/>
      <c r="CT231" s="288"/>
      <c r="CU231" s="288"/>
      <c r="CV231" s="288"/>
      <c r="CW231" s="288"/>
      <c r="CX231" s="288"/>
      <c r="CY231" s="288"/>
      <c r="CZ231" s="288"/>
      <c r="DA231" s="288"/>
      <c r="DB231" s="288"/>
      <c r="DC231" s="288"/>
      <c r="DD231" s="288"/>
      <c r="DE231" s="288"/>
      <c r="DF231" s="288"/>
      <c r="DG231" s="288"/>
      <c r="DH231" s="288"/>
      <c r="DI231" s="288"/>
      <c r="DJ231" s="288"/>
      <c r="DK231" s="288"/>
      <c r="DL231" s="288"/>
      <c r="DM231" s="288"/>
      <c r="DN231" s="288"/>
      <c r="DO231" s="288"/>
      <c r="DP231" s="288"/>
      <c r="DQ231" s="288"/>
      <c r="DR231" s="288"/>
      <c r="DS231" s="288"/>
      <c r="DT231" s="288"/>
      <c r="DU231" s="288"/>
      <c r="DV231" s="288"/>
      <c r="DW231" s="288"/>
      <c r="DX231" s="288"/>
      <c r="DY231" s="288"/>
      <c r="DZ231" s="288"/>
      <c r="EA231" s="288"/>
      <c r="EB231" s="288"/>
      <c r="EC231" s="288"/>
      <c r="ED231" s="288"/>
      <c r="EE231" s="288"/>
      <c r="EF231" s="288"/>
      <c r="EG231" s="288"/>
      <c r="EH231" s="288"/>
      <c r="EI231" s="288"/>
      <c r="EJ231" s="288"/>
      <c r="EK231" s="288"/>
      <c r="EL231" s="288"/>
      <c r="EM231" s="288"/>
      <c r="EN231" s="288"/>
      <c r="EO231" s="288"/>
      <c r="EP231" s="288"/>
      <c r="EQ231" s="288"/>
      <c r="ER231" s="288"/>
      <c r="ES231" s="288"/>
      <c r="ET231" s="288"/>
      <c r="EU231" s="288"/>
      <c r="EV231" s="288"/>
      <c r="EW231" s="288"/>
      <c r="EX231" s="288"/>
      <c r="EY231" s="288"/>
      <c r="EZ231" s="288"/>
      <c r="FA231" s="288"/>
      <c r="FB231" s="288"/>
      <c r="FC231" s="288"/>
      <c r="FD231" s="288"/>
      <c r="FE231" s="288"/>
      <c r="FF231" s="288"/>
      <c r="FG231" s="288"/>
      <c r="FH231" s="288"/>
      <c r="FI231" s="288"/>
      <c r="FJ231" s="288"/>
      <c r="FK231" s="288"/>
      <c r="FL231" s="288"/>
      <c r="FM231" s="288"/>
      <c r="FN231" s="288"/>
      <c r="FO231" s="288"/>
      <c r="FP231" s="288"/>
      <c r="FQ231" s="288"/>
      <c r="FR231" s="288"/>
      <c r="FS231" s="288"/>
      <c r="FT231" s="288"/>
      <c r="FU231" s="288"/>
      <c r="FV231" s="288"/>
      <c r="FW231" s="288"/>
      <c r="FX231" s="288"/>
      <c r="FY231" s="288"/>
      <c r="FZ231" s="288"/>
      <c r="GA231" s="288"/>
      <c r="GB231" s="288"/>
      <c r="GC231" s="288"/>
      <c r="GD231" s="288"/>
      <c r="GE231" s="288"/>
      <c r="GF231" s="288"/>
      <c r="GG231" s="288"/>
      <c r="GH231" s="288"/>
      <c r="GI231" s="288"/>
      <c r="GJ231" s="288"/>
      <c r="GK231" s="288"/>
      <c r="GL231" s="288"/>
      <c r="GM231" s="288"/>
      <c r="GN231" s="288"/>
    </row>
    <row r="232" spans="1:196" s="285" customFormat="1" ht="25.5">
      <c r="A232" s="312"/>
      <c r="B232" s="442" t="s">
        <v>104</v>
      </c>
      <c r="C232" s="52"/>
      <c r="D232" s="263"/>
      <c r="E232" s="149"/>
      <c r="F232" s="289"/>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c r="BR232" s="288"/>
      <c r="BS232" s="288"/>
      <c r="BT232" s="288"/>
      <c r="BU232" s="288"/>
      <c r="BV232" s="288"/>
      <c r="BW232" s="288"/>
      <c r="BX232" s="288"/>
      <c r="BY232" s="288"/>
      <c r="BZ232" s="288"/>
      <c r="CA232" s="288"/>
      <c r="CB232" s="288"/>
      <c r="CC232" s="288"/>
      <c r="CD232" s="288"/>
      <c r="CE232" s="288"/>
      <c r="CF232" s="288"/>
      <c r="CG232" s="288"/>
      <c r="CH232" s="288"/>
      <c r="CI232" s="288"/>
      <c r="CJ232" s="288"/>
      <c r="CK232" s="288"/>
      <c r="CL232" s="288"/>
      <c r="CM232" s="288"/>
      <c r="CN232" s="288"/>
      <c r="CO232" s="288"/>
      <c r="CP232" s="288"/>
      <c r="CQ232" s="288"/>
      <c r="CR232" s="288"/>
      <c r="CS232" s="288"/>
      <c r="CT232" s="288"/>
      <c r="CU232" s="288"/>
      <c r="CV232" s="288"/>
      <c r="CW232" s="288"/>
      <c r="CX232" s="288"/>
      <c r="CY232" s="288"/>
      <c r="CZ232" s="288"/>
      <c r="DA232" s="288"/>
      <c r="DB232" s="288"/>
      <c r="DC232" s="288"/>
      <c r="DD232" s="288"/>
      <c r="DE232" s="288"/>
      <c r="DF232" s="288"/>
      <c r="DG232" s="288"/>
      <c r="DH232" s="288"/>
      <c r="DI232" s="288"/>
      <c r="DJ232" s="288"/>
      <c r="DK232" s="288"/>
      <c r="DL232" s="288"/>
      <c r="DM232" s="288"/>
      <c r="DN232" s="288"/>
      <c r="DO232" s="288"/>
      <c r="DP232" s="288"/>
      <c r="DQ232" s="288"/>
      <c r="DR232" s="288"/>
      <c r="DS232" s="288"/>
      <c r="DT232" s="288"/>
      <c r="DU232" s="288"/>
      <c r="DV232" s="288"/>
      <c r="DW232" s="288"/>
      <c r="DX232" s="288"/>
      <c r="DY232" s="288"/>
      <c r="DZ232" s="288"/>
      <c r="EA232" s="288"/>
      <c r="EB232" s="288"/>
      <c r="EC232" s="288"/>
      <c r="ED232" s="288"/>
      <c r="EE232" s="288"/>
      <c r="EF232" s="288"/>
      <c r="EG232" s="288"/>
      <c r="EH232" s="288"/>
      <c r="EI232" s="288"/>
      <c r="EJ232" s="288"/>
      <c r="EK232" s="288"/>
      <c r="EL232" s="288"/>
      <c r="EM232" s="288"/>
      <c r="EN232" s="288"/>
      <c r="EO232" s="288"/>
      <c r="EP232" s="288"/>
      <c r="EQ232" s="288"/>
      <c r="ER232" s="288"/>
      <c r="ES232" s="288"/>
      <c r="ET232" s="288"/>
      <c r="EU232" s="288"/>
      <c r="EV232" s="288"/>
      <c r="EW232" s="288"/>
      <c r="EX232" s="288"/>
      <c r="EY232" s="288"/>
      <c r="EZ232" s="288"/>
      <c r="FA232" s="288"/>
      <c r="FB232" s="288"/>
      <c r="FC232" s="288"/>
      <c r="FD232" s="288"/>
      <c r="FE232" s="288"/>
      <c r="FF232" s="288"/>
      <c r="FG232" s="288"/>
      <c r="FH232" s="288"/>
      <c r="FI232" s="288"/>
      <c r="FJ232" s="288"/>
      <c r="FK232" s="288"/>
      <c r="FL232" s="288"/>
      <c r="FM232" s="288"/>
      <c r="FN232" s="288"/>
      <c r="FO232" s="288"/>
      <c r="FP232" s="288"/>
      <c r="FQ232" s="288"/>
      <c r="FR232" s="288"/>
      <c r="FS232" s="288"/>
      <c r="FT232" s="288"/>
      <c r="FU232" s="288"/>
      <c r="FV232" s="288"/>
      <c r="FW232" s="288"/>
      <c r="FX232" s="288"/>
      <c r="FY232" s="288"/>
      <c r="FZ232" s="288"/>
      <c r="GA232" s="288"/>
      <c r="GB232" s="288"/>
      <c r="GC232" s="288"/>
      <c r="GD232" s="288"/>
      <c r="GE232" s="288"/>
      <c r="GF232" s="288"/>
      <c r="GG232" s="288"/>
      <c r="GH232" s="288"/>
      <c r="GI232" s="288"/>
      <c r="GJ232" s="288"/>
      <c r="GK232" s="288"/>
      <c r="GL232" s="288"/>
      <c r="GM232" s="288"/>
      <c r="GN232" s="288"/>
    </row>
    <row r="233" spans="1:196" s="286" customFormat="1" ht="89.25">
      <c r="A233" s="311"/>
      <c r="B233" s="452" t="s">
        <v>149</v>
      </c>
      <c r="C233" s="52"/>
      <c r="D233" s="263"/>
      <c r="E233" s="149"/>
      <c r="F233" s="289"/>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52"/>
      <c r="CD233" s="52"/>
      <c r="CE233" s="52"/>
      <c r="CF233" s="52"/>
      <c r="CG233" s="52"/>
      <c r="CH233" s="52"/>
      <c r="CI233" s="52"/>
      <c r="CJ233" s="52"/>
      <c r="CK233" s="52"/>
      <c r="CL233" s="52"/>
      <c r="CM233" s="52"/>
      <c r="CN233" s="52"/>
      <c r="CO233" s="52"/>
      <c r="CP233" s="52"/>
      <c r="CQ233" s="52"/>
      <c r="CR233" s="52"/>
      <c r="CS233" s="52"/>
      <c r="CT233" s="52"/>
      <c r="CU233" s="52"/>
      <c r="CV233" s="52"/>
      <c r="CW233" s="52"/>
      <c r="CX233" s="52"/>
      <c r="CY233" s="52"/>
      <c r="CZ233" s="52"/>
      <c r="DA233" s="52"/>
      <c r="DB233" s="52"/>
      <c r="DC233" s="52"/>
      <c r="DD233" s="52"/>
      <c r="DE233" s="52"/>
      <c r="DF233" s="52"/>
      <c r="DG233" s="52"/>
      <c r="DH233" s="52"/>
      <c r="DI233" s="52"/>
      <c r="DJ233" s="52"/>
      <c r="DK233" s="52"/>
      <c r="DL233" s="52"/>
      <c r="DM233" s="52"/>
      <c r="DN233" s="52"/>
      <c r="DO233" s="52"/>
      <c r="DP233" s="52"/>
      <c r="DQ233" s="52"/>
      <c r="DR233" s="52"/>
      <c r="DS233" s="52"/>
      <c r="DT233" s="52"/>
      <c r="DU233" s="52"/>
      <c r="DV233" s="52"/>
      <c r="DW233" s="52"/>
      <c r="DX233" s="52"/>
      <c r="DY233" s="52"/>
      <c r="DZ233" s="52"/>
      <c r="EA233" s="52"/>
      <c r="EB233" s="52"/>
      <c r="EC233" s="52"/>
      <c r="ED233" s="52"/>
      <c r="EE233" s="52"/>
      <c r="EF233" s="52"/>
      <c r="EG233" s="52"/>
      <c r="EH233" s="52"/>
      <c r="EI233" s="52"/>
      <c r="EJ233" s="52"/>
      <c r="EK233" s="52"/>
      <c r="EL233" s="52"/>
      <c r="EM233" s="52"/>
      <c r="EN233" s="52"/>
      <c r="EO233" s="52"/>
      <c r="EP233" s="52"/>
      <c r="EQ233" s="52"/>
      <c r="ER233" s="52"/>
      <c r="ES233" s="52"/>
      <c r="ET233" s="52"/>
      <c r="EU233" s="52"/>
      <c r="EV233" s="52"/>
      <c r="EW233" s="52"/>
      <c r="EX233" s="52"/>
      <c r="EY233" s="52"/>
      <c r="EZ233" s="52"/>
      <c r="FA233" s="52"/>
      <c r="FB233" s="52"/>
      <c r="FC233" s="52"/>
      <c r="FD233" s="52"/>
      <c r="FE233" s="52"/>
      <c r="FF233" s="52"/>
      <c r="FG233" s="52"/>
      <c r="FH233" s="52"/>
      <c r="FI233" s="52"/>
      <c r="FJ233" s="52"/>
      <c r="FK233" s="52"/>
      <c r="FL233" s="52"/>
      <c r="FM233" s="52"/>
      <c r="FN233" s="52"/>
      <c r="FO233" s="52"/>
      <c r="FP233" s="52"/>
      <c r="FQ233" s="52"/>
      <c r="FR233" s="52"/>
      <c r="FS233" s="52"/>
      <c r="FT233" s="52"/>
      <c r="FU233" s="52"/>
      <c r="FV233" s="52"/>
      <c r="FW233" s="52"/>
      <c r="FX233" s="52"/>
      <c r="FY233" s="52"/>
      <c r="FZ233" s="52"/>
      <c r="GA233" s="52"/>
      <c r="GB233" s="52"/>
      <c r="GC233" s="52"/>
      <c r="GD233" s="52"/>
      <c r="GE233" s="52"/>
      <c r="GF233" s="52"/>
      <c r="GG233" s="52"/>
      <c r="GH233" s="52"/>
      <c r="GI233" s="52"/>
      <c r="GJ233" s="52"/>
      <c r="GK233" s="52"/>
      <c r="GL233" s="52"/>
      <c r="GM233" s="52"/>
      <c r="GN233" s="52"/>
    </row>
    <row r="234" spans="1:196" s="285" customFormat="1">
      <c r="A234" s="312"/>
      <c r="B234" s="442"/>
      <c r="C234" s="315" t="s">
        <v>202</v>
      </c>
      <c r="D234" s="314">
        <v>1</v>
      </c>
      <c r="E234" s="295"/>
      <c r="F234" s="292" t="str">
        <f>IF(D234*E234&lt;&gt;0,D234*E234,"")</f>
        <v/>
      </c>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288"/>
      <c r="BA234" s="288"/>
      <c r="BB234" s="288"/>
      <c r="BC234" s="288"/>
      <c r="BD234" s="288"/>
      <c r="BE234" s="288"/>
      <c r="BF234" s="288"/>
      <c r="BG234" s="288"/>
      <c r="BH234" s="288"/>
      <c r="BI234" s="288"/>
      <c r="BJ234" s="288"/>
      <c r="BK234" s="288"/>
      <c r="BL234" s="288"/>
      <c r="BM234" s="288"/>
      <c r="BN234" s="288"/>
      <c r="BO234" s="288"/>
      <c r="BP234" s="288"/>
      <c r="BQ234" s="288"/>
      <c r="BR234" s="288"/>
      <c r="BS234" s="288"/>
      <c r="BT234" s="288"/>
      <c r="BU234" s="288"/>
      <c r="BV234" s="288"/>
      <c r="BW234" s="288"/>
      <c r="BX234" s="288"/>
      <c r="BY234" s="288"/>
      <c r="BZ234" s="288"/>
      <c r="CA234" s="288"/>
      <c r="CB234" s="288"/>
      <c r="CC234" s="288"/>
      <c r="CD234" s="288"/>
      <c r="CE234" s="288"/>
      <c r="CF234" s="288"/>
      <c r="CG234" s="288"/>
      <c r="CH234" s="288"/>
      <c r="CI234" s="288"/>
      <c r="CJ234" s="288"/>
      <c r="CK234" s="288"/>
      <c r="CL234" s="288"/>
      <c r="CM234" s="288"/>
      <c r="CN234" s="288"/>
      <c r="CO234" s="288"/>
      <c r="CP234" s="288"/>
      <c r="CQ234" s="288"/>
      <c r="CR234" s="288"/>
      <c r="CS234" s="288"/>
      <c r="CT234" s="288"/>
      <c r="CU234" s="288"/>
      <c r="CV234" s="288"/>
      <c r="CW234" s="288"/>
      <c r="CX234" s="288"/>
      <c r="CY234" s="288"/>
      <c r="CZ234" s="288"/>
      <c r="DA234" s="288"/>
      <c r="DB234" s="288"/>
      <c r="DC234" s="288"/>
      <c r="DD234" s="288"/>
      <c r="DE234" s="288"/>
      <c r="DF234" s="288"/>
      <c r="DG234" s="288"/>
      <c r="DH234" s="288"/>
      <c r="DI234" s="288"/>
      <c r="DJ234" s="288"/>
      <c r="DK234" s="288"/>
      <c r="DL234" s="288"/>
      <c r="DM234" s="288"/>
      <c r="DN234" s="288"/>
      <c r="DO234" s="288"/>
      <c r="DP234" s="288"/>
      <c r="DQ234" s="288"/>
      <c r="DR234" s="288"/>
      <c r="DS234" s="288"/>
      <c r="DT234" s="288"/>
      <c r="DU234" s="288"/>
      <c r="DV234" s="288"/>
      <c r="DW234" s="288"/>
      <c r="DX234" s="288"/>
      <c r="DY234" s="288"/>
      <c r="DZ234" s="288"/>
      <c r="EA234" s="288"/>
      <c r="EB234" s="288"/>
      <c r="EC234" s="288"/>
      <c r="ED234" s="288"/>
      <c r="EE234" s="288"/>
      <c r="EF234" s="288"/>
      <c r="EG234" s="288"/>
      <c r="EH234" s="288"/>
      <c r="EI234" s="288"/>
      <c r="EJ234" s="288"/>
      <c r="EK234" s="288"/>
      <c r="EL234" s="288"/>
      <c r="EM234" s="288"/>
      <c r="EN234" s="288"/>
      <c r="EO234" s="288"/>
      <c r="EP234" s="288"/>
      <c r="EQ234" s="288"/>
      <c r="ER234" s="288"/>
      <c r="ES234" s="288"/>
      <c r="ET234" s="288"/>
      <c r="EU234" s="288"/>
      <c r="EV234" s="288"/>
      <c r="EW234" s="288"/>
      <c r="EX234" s="288"/>
      <c r="EY234" s="288"/>
      <c r="EZ234" s="288"/>
      <c r="FA234" s="288"/>
      <c r="FB234" s="288"/>
      <c r="FC234" s="288"/>
      <c r="FD234" s="288"/>
      <c r="FE234" s="288"/>
      <c r="FF234" s="288"/>
      <c r="FG234" s="288"/>
      <c r="FH234" s="288"/>
      <c r="FI234" s="288"/>
      <c r="FJ234" s="288"/>
      <c r="FK234" s="288"/>
      <c r="FL234" s="288"/>
      <c r="FM234" s="288"/>
      <c r="FN234" s="288"/>
      <c r="FO234" s="288"/>
      <c r="FP234" s="288"/>
      <c r="FQ234" s="288"/>
      <c r="FR234" s="288"/>
      <c r="FS234" s="288"/>
      <c r="FT234" s="288"/>
      <c r="FU234" s="288"/>
      <c r="FV234" s="288"/>
      <c r="FW234" s="288"/>
      <c r="FX234" s="288"/>
      <c r="FY234" s="288"/>
      <c r="FZ234" s="288"/>
      <c r="GA234" s="288"/>
      <c r="GB234" s="288"/>
      <c r="GC234" s="288"/>
      <c r="GD234" s="288"/>
      <c r="GE234" s="288"/>
      <c r="GF234" s="288"/>
      <c r="GG234" s="288"/>
      <c r="GH234" s="288"/>
      <c r="GI234" s="288"/>
      <c r="GJ234" s="288"/>
      <c r="GK234" s="288"/>
      <c r="GL234" s="288"/>
      <c r="GM234" s="288"/>
      <c r="GN234" s="288"/>
    </row>
    <row r="235" spans="1:196" s="285" customFormat="1" ht="25.5">
      <c r="A235" s="19"/>
      <c r="B235" s="442" t="s">
        <v>105</v>
      </c>
      <c r="C235" s="52"/>
      <c r="D235" s="263"/>
      <c r="E235" s="149"/>
      <c r="F235" s="289"/>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c r="BP235" s="288"/>
      <c r="BQ235" s="288"/>
      <c r="BR235" s="288"/>
      <c r="BS235" s="288"/>
      <c r="BT235" s="288"/>
      <c r="BU235" s="288"/>
      <c r="BV235" s="288"/>
      <c r="BW235" s="288"/>
      <c r="BX235" s="288"/>
      <c r="BY235" s="288"/>
      <c r="BZ235" s="288"/>
      <c r="CA235" s="288"/>
      <c r="CB235" s="288"/>
      <c r="CC235" s="288"/>
      <c r="CD235" s="288"/>
      <c r="CE235" s="288"/>
      <c r="CF235" s="288"/>
      <c r="CG235" s="288"/>
      <c r="CH235" s="288"/>
      <c r="CI235" s="288"/>
      <c r="CJ235" s="288"/>
      <c r="CK235" s="288"/>
      <c r="CL235" s="288"/>
      <c r="CM235" s="288"/>
      <c r="CN235" s="288"/>
      <c r="CO235" s="288"/>
      <c r="CP235" s="288"/>
      <c r="CQ235" s="288"/>
      <c r="CR235" s="288"/>
      <c r="CS235" s="288"/>
      <c r="CT235" s="288"/>
      <c r="CU235" s="288"/>
      <c r="CV235" s="288"/>
      <c r="CW235" s="288"/>
      <c r="CX235" s="288"/>
      <c r="CY235" s="288"/>
      <c r="CZ235" s="288"/>
      <c r="DA235" s="288"/>
      <c r="DB235" s="288"/>
      <c r="DC235" s="288"/>
      <c r="DD235" s="288"/>
      <c r="DE235" s="288"/>
      <c r="DF235" s="288"/>
      <c r="DG235" s="288"/>
      <c r="DH235" s="288"/>
      <c r="DI235" s="288"/>
      <c r="DJ235" s="288"/>
      <c r="DK235" s="288"/>
      <c r="DL235" s="288"/>
      <c r="DM235" s="288"/>
      <c r="DN235" s="288"/>
      <c r="DO235" s="288"/>
      <c r="DP235" s="288"/>
      <c r="DQ235" s="288"/>
      <c r="DR235" s="288"/>
      <c r="DS235" s="288"/>
      <c r="DT235" s="288"/>
      <c r="DU235" s="288"/>
      <c r="DV235" s="288"/>
      <c r="DW235" s="288"/>
      <c r="DX235" s="288"/>
      <c r="DY235" s="288"/>
      <c r="DZ235" s="288"/>
      <c r="EA235" s="288"/>
      <c r="EB235" s="288"/>
      <c r="EC235" s="288"/>
      <c r="ED235" s="288"/>
      <c r="EE235" s="288"/>
      <c r="EF235" s="288"/>
      <c r="EG235" s="288"/>
      <c r="EH235" s="288"/>
      <c r="EI235" s="288"/>
      <c r="EJ235" s="288"/>
      <c r="EK235" s="288"/>
      <c r="EL235" s="288"/>
      <c r="EM235" s="288"/>
      <c r="EN235" s="288"/>
      <c r="EO235" s="288"/>
      <c r="EP235" s="288"/>
      <c r="EQ235" s="288"/>
      <c r="ER235" s="288"/>
      <c r="ES235" s="288"/>
      <c r="ET235" s="288"/>
      <c r="EU235" s="288"/>
      <c r="EV235" s="288"/>
      <c r="EW235" s="288"/>
      <c r="EX235" s="288"/>
      <c r="EY235" s="288"/>
      <c r="EZ235" s="288"/>
      <c r="FA235" s="288"/>
      <c r="FB235" s="288"/>
      <c r="FC235" s="288"/>
      <c r="FD235" s="288"/>
      <c r="FE235" s="288"/>
      <c r="FF235" s="288"/>
      <c r="FG235" s="288"/>
      <c r="FH235" s="288"/>
      <c r="FI235" s="288"/>
      <c r="FJ235" s="288"/>
      <c r="FK235" s="288"/>
      <c r="FL235" s="288"/>
      <c r="FM235" s="288"/>
      <c r="FN235" s="288"/>
      <c r="FO235" s="288"/>
      <c r="FP235" s="288"/>
      <c r="FQ235" s="288"/>
      <c r="FR235" s="288"/>
      <c r="FS235" s="288"/>
      <c r="FT235" s="288"/>
      <c r="FU235" s="288"/>
      <c r="FV235" s="288"/>
      <c r="FW235" s="288"/>
      <c r="FX235" s="288"/>
      <c r="FY235" s="288"/>
      <c r="FZ235" s="288"/>
      <c r="GA235" s="288"/>
      <c r="GB235" s="288"/>
      <c r="GC235" s="288"/>
      <c r="GD235" s="288"/>
      <c r="GE235" s="288"/>
      <c r="GF235" s="288"/>
      <c r="GG235" s="288"/>
      <c r="GH235" s="288"/>
      <c r="GI235" s="288"/>
      <c r="GJ235" s="288"/>
      <c r="GK235" s="288"/>
      <c r="GL235" s="288"/>
      <c r="GM235" s="288"/>
      <c r="GN235" s="288"/>
    </row>
    <row r="236" spans="1:196" s="286" customFormat="1" ht="89.25">
      <c r="A236" s="311"/>
      <c r="B236" s="452" t="s">
        <v>149</v>
      </c>
      <c r="C236" s="52"/>
      <c r="D236" s="263"/>
      <c r="E236" s="149"/>
      <c r="F236" s="289"/>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52"/>
      <c r="CD236" s="52"/>
      <c r="CE236" s="52"/>
      <c r="CF236" s="52"/>
      <c r="CG236" s="52"/>
      <c r="CH236" s="52"/>
      <c r="CI236" s="52"/>
      <c r="CJ236" s="52"/>
      <c r="CK236" s="52"/>
      <c r="CL236" s="52"/>
      <c r="CM236" s="52"/>
      <c r="CN236" s="52"/>
      <c r="CO236" s="52"/>
      <c r="CP236" s="52"/>
      <c r="CQ236" s="52"/>
      <c r="CR236" s="52"/>
      <c r="CS236" s="52"/>
      <c r="CT236" s="52"/>
      <c r="CU236" s="52"/>
      <c r="CV236" s="52"/>
      <c r="CW236" s="52"/>
      <c r="CX236" s="52"/>
      <c r="CY236" s="52"/>
      <c r="CZ236" s="52"/>
      <c r="DA236" s="52"/>
      <c r="DB236" s="52"/>
      <c r="DC236" s="52"/>
      <c r="DD236" s="52"/>
      <c r="DE236" s="52"/>
      <c r="DF236" s="52"/>
      <c r="DG236" s="52"/>
      <c r="DH236" s="52"/>
      <c r="DI236" s="52"/>
      <c r="DJ236" s="52"/>
      <c r="DK236" s="52"/>
      <c r="DL236" s="52"/>
      <c r="DM236" s="52"/>
      <c r="DN236" s="52"/>
      <c r="DO236" s="52"/>
      <c r="DP236" s="52"/>
      <c r="DQ236" s="52"/>
      <c r="DR236" s="52"/>
      <c r="DS236" s="52"/>
      <c r="DT236" s="52"/>
      <c r="DU236" s="52"/>
      <c r="DV236" s="52"/>
      <c r="DW236" s="52"/>
      <c r="DX236" s="52"/>
      <c r="DY236" s="52"/>
      <c r="DZ236" s="52"/>
      <c r="EA236" s="52"/>
      <c r="EB236" s="52"/>
      <c r="EC236" s="52"/>
      <c r="ED236" s="52"/>
      <c r="EE236" s="52"/>
      <c r="EF236" s="52"/>
      <c r="EG236" s="52"/>
      <c r="EH236" s="52"/>
      <c r="EI236" s="52"/>
      <c r="EJ236" s="52"/>
      <c r="EK236" s="52"/>
      <c r="EL236" s="52"/>
      <c r="EM236" s="52"/>
      <c r="EN236" s="52"/>
      <c r="EO236" s="52"/>
      <c r="EP236" s="52"/>
      <c r="EQ236" s="52"/>
      <c r="ER236" s="52"/>
      <c r="ES236" s="52"/>
      <c r="ET236" s="52"/>
      <c r="EU236" s="52"/>
      <c r="EV236" s="52"/>
      <c r="EW236" s="52"/>
      <c r="EX236" s="52"/>
      <c r="EY236" s="52"/>
      <c r="EZ236" s="52"/>
      <c r="FA236" s="52"/>
      <c r="FB236" s="52"/>
      <c r="FC236" s="52"/>
      <c r="FD236" s="52"/>
      <c r="FE236" s="52"/>
      <c r="FF236" s="52"/>
      <c r="FG236" s="52"/>
      <c r="FH236" s="52"/>
      <c r="FI236" s="52"/>
      <c r="FJ236" s="52"/>
      <c r="FK236" s="52"/>
      <c r="FL236" s="52"/>
      <c r="FM236" s="52"/>
      <c r="FN236" s="52"/>
      <c r="FO236" s="52"/>
      <c r="FP236" s="52"/>
      <c r="FQ236" s="52"/>
      <c r="FR236" s="52"/>
      <c r="FS236" s="52"/>
      <c r="FT236" s="52"/>
      <c r="FU236" s="52"/>
      <c r="FV236" s="52"/>
      <c r="FW236" s="52"/>
      <c r="FX236" s="52"/>
      <c r="FY236" s="52"/>
      <c r="FZ236" s="52"/>
      <c r="GA236" s="52"/>
      <c r="GB236" s="52"/>
      <c r="GC236" s="52"/>
      <c r="GD236" s="52"/>
      <c r="GE236" s="52"/>
      <c r="GF236" s="52"/>
      <c r="GG236" s="52"/>
      <c r="GH236" s="52"/>
      <c r="GI236" s="52"/>
      <c r="GJ236" s="52"/>
      <c r="GK236" s="52"/>
      <c r="GL236" s="52"/>
      <c r="GM236" s="52"/>
      <c r="GN236" s="52"/>
    </row>
    <row r="237" spans="1:196" s="285" customFormat="1">
      <c r="A237" s="312"/>
      <c r="B237" s="442"/>
      <c r="C237" s="294" t="s">
        <v>202</v>
      </c>
      <c r="D237" s="305">
        <v>1</v>
      </c>
      <c r="E237" s="295"/>
      <c r="F237" s="292" t="str">
        <f>IF(D237*E237&lt;&gt;0,D237*E237,"")</f>
        <v/>
      </c>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288"/>
      <c r="BA237" s="288"/>
      <c r="BB237" s="288"/>
      <c r="BC237" s="288"/>
      <c r="BD237" s="288"/>
      <c r="BE237" s="288"/>
      <c r="BF237" s="288"/>
      <c r="BG237" s="288"/>
      <c r="BH237" s="288"/>
      <c r="BI237" s="288"/>
      <c r="BJ237" s="288"/>
      <c r="BK237" s="288"/>
      <c r="BL237" s="288"/>
      <c r="BM237" s="288"/>
      <c r="BN237" s="288"/>
      <c r="BO237" s="288"/>
      <c r="BP237" s="288"/>
      <c r="BQ237" s="288"/>
      <c r="BR237" s="288"/>
      <c r="BS237" s="288"/>
      <c r="BT237" s="288"/>
      <c r="BU237" s="288"/>
      <c r="BV237" s="288"/>
      <c r="BW237" s="288"/>
      <c r="BX237" s="288"/>
      <c r="BY237" s="288"/>
      <c r="BZ237" s="288"/>
      <c r="CA237" s="288"/>
      <c r="CB237" s="288"/>
      <c r="CC237" s="288"/>
      <c r="CD237" s="288"/>
      <c r="CE237" s="288"/>
      <c r="CF237" s="288"/>
      <c r="CG237" s="288"/>
      <c r="CH237" s="288"/>
      <c r="CI237" s="288"/>
      <c r="CJ237" s="288"/>
      <c r="CK237" s="288"/>
      <c r="CL237" s="288"/>
      <c r="CM237" s="288"/>
      <c r="CN237" s="288"/>
      <c r="CO237" s="288"/>
      <c r="CP237" s="288"/>
      <c r="CQ237" s="288"/>
      <c r="CR237" s="288"/>
      <c r="CS237" s="288"/>
      <c r="CT237" s="288"/>
      <c r="CU237" s="288"/>
      <c r="CV237" s="288"/>
      <c r="CW237" s="288"/>
      <c r="CX237" s="288"/>
      <c r="CY237" s="288"/>
      <c r="CZ237" s="288"/>
      <c r="DA237" s="288"/>
      <c r="DB237" s="288"/>
      <c r="DC237" s="288"/>
      <c r="DD237" s="288"/>
      <c r="DE237" s="288"/>
      <c r="DF237" s="288"/>
      <c r="DG237" s="288"/>
      <c r="DH237" s="288"/>
      <c r="DI237" s="288"/>
      <c r="DJ237" s="288"/>
      <c r="DK237" s="288"/>
      <c r="DL237" s="288"/>
      <c r="DM237" s="288"/>
      <c r="DN237" s="288"/>
      <c r="DO237" s="288"/>
      <c r="DP237" s="288"/>
      <c r="DQ237" s="288"/>
      <c r="DR237" s="288"/>
      <c r="DS237" s="288"/>
      <c r="DT237" s="288"/>
      <c r="DU237" s="288"/>
      <c r="DV237" s="288"/>
      <c r="DW237" s="288"/>
      <c r="DX237" s="288"/>
      <c r="DY237" s="288"/>
      <c r="DZ237" s="288"/>
      <c r="EA237" s="288"/>
      <c r="EB237" s="288"/>
      <c r="EC237" s="288"/>
      <c r="ED237" s="288"/>
      <c r="EE237" s="288"/>
      <c r="EF237" s="288"/>
      <c r="EG237" s="288"/>
      <c r="EH237" s="288"/>
      <c r="EI237" s="288"/>
      <c r="EJ237" s="288"/>
      <c r="EK237" s="288"/>
      <c r="EL237" s="288"/>
      <c r="EM237" s="288"/>
      <c r="EN237" s="288"/>
      <c r="EO237" s="288"/>
      <c r="EP237" s="288"/>
      <c r="EQ237" s="288"/>
      <c r="ER237" s="288"/>
      <c r="ES237" s="288"/>
      <c r="ET237" s="288"/>
      <c r="EU237" s="288"/>
      <c r="EV237" s="288"/>
      <c r="EW237" s="288"/>
      <c r="EX237" s="288"/>
      <c r="EY237" s="288"/>
      <c r="EZ237" s="288"/>
      <c r="FA237" s="288"/>
      <c r="FB237" s="288"/>
      <c r="FC237" s="288"/>
      <c r="FD237" s="288"/>
      <c r="FE237" s="288"/>
      <c r="FF237" s="288"/>
      <c r="FG237" s="288"/>
      <c r="FH237" s="288"/>
      <c r="FI237" s="288"/>
      <c r="FJ237" s="288"/>
      <c r="FK237" s="288"/>
      <c r="FL237" s="288"/>
      <c r="FM237" s="288"/>
      <c r="FN237" s="288"/>
      <c r="FO237" s="288"/>
      <c r="FP237" s="288"/>
      <c r="FQ237" s="288"/>
      <c r="FR237" s="288"/>
      <c r="FS237" s="288"/>
      <c r="FT237" s="288"/>
      <c r="FU237" s="288"/>
      <c r="FV237" s="288"/>
      <c r="FW237" s="288"/>
      <c r="FX237" s="288"/>
      <c r="FY237" s="288"/>
      <c r="FZ237" s="288"/>
      <c r="GA237" s="288"/>
      <c r="GB237" s="288"/>
      <c r="GC237" s="288"/>
      <c r="GD237" s="288"/>
      <c r="GE237" s="288"/>
      <c r="GF237" s="288"/>
      <c r="GG237" s="288"/>
      <c r="GH237" s="288"/>
      <c r="GI237" s="288"/>
      <c r="GJ237" s="288"/>
      <c r="GK237" s="288"/>
      <c r="GL237" s="288"/>
      <c r="GM237" s="288"/>
      <c r="GN237" s="288"/>
    </row>
    <row r="238" spans="1:196" s="285" customFormat="1" ht="25.5">
      <c r="A238" s="19"/>
      <c r="B238" s="442" t="s">
        <v>106</v>
      </c>
      <c r="C238" s="52"/>
      <c r="D238" s="263"/>
      <c r="E238" s="149"/>
      <c r="F238" s="289"/>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288"/>
      <c r="BA238" s="288"/>
      <c r="BB238" s="288"/>
      <c r="BC238" s="288"/>
      <c r="BD238" s="288"/>
      <c r="BE238" s="288"/>
      <c r="BF238" s="288"/>
      <c r="BG238" s="288"/>
      <c r="BH238" s="288"/>
      <c r="BI238" s="288"/>
      <c r="BJ238" s="288"/>
      <c r="BK238" s="288"/>
      <c r="BL238" s="288"/>
      <c r="BM238" s="288"/>
      <c r="BN238" s="288"/>
      <c r="BO238" s="288"/>
      <c r="BP238" s="288"/>
      <c r="BQ238" s="288"/>
      <c r="BR238" s="288"/>
      <c r="BS238" s="288"/>
      <c r="BT238" s="288"/>
      <c r="BU238" s="288"/>
      <c r="BV238" s="288"/>
      <c r="BW238" s="288"/>
      <c r="BX238" s="288"/>
      <c r="BY238" s="288"/>
      <c r="BZ238" s="288"/>
      <c r="CA238" s="288"/>
      <c r="CB238" s="288"/>
      <c r="CC238" s="288"/>
      <c r="CD238" s="288"/>
      <c r="CE238" s="288"/>
      <c r="CF238" s="288"/>
      <c r="CG238" s="288"/>
      <c r="CH238" s="288"/>
      <c r="CI238" s="288"/>
      <c r="CJ238" s="288"/>
      <c r="CK238" s="288"/>
      <c r="CL238" s="288"/>
      <c r="CM238" s="288"/>
      <c r="CN238" s="288"/>
      <c r="CO238" s="288"/>
      <c r="CP238" s="288"/>
      <c r="CQ238" s="288"/>
      <c r="CR238" s="288"/>
      <c r="CS238" s="288"/>
      <c r="CT238" s="288"/>
      <c r="CU238" s="288"/>
      <c r="CV238" s="288"/>
      <c r="CW238" s="288"/>
      <c r="CX238" s="288"/>
      <c r="CY238" s="288"/>
      <c r="CZ238" s="288"/>
      <c r="DA238" s="288"/>
      <c r="DB238" s="288"/>
      <c r="DC238" s="288"/>
      <c r="DD238" s="288"/>
      <c r="DE238" s="288"/>
      <c r="DF238" s="288"/>
      <c r="DG238" s="288"/>
      <c r="DH238" s="288"/>
      <c r="DI238" s="288"/>
      <c r="DJ238" s="288"/>
      <c r="DK238" s="288"/>
      <c r="DL238" s="288"/>
      <c r="DM238" s="288"/>
      <c r="DN238" s="288"/>
      <c r="DO238" s="288"/>
      <c r="DP238" s="288"/>
      <c r="DQ238" s="288"/>
      <c r="DR238" s="288"/>
      <c r="DS238" s="288"/>
      <c r="DT238" s="288"/>
      <c r="DU238" s="288"/>
      <c r="DV238" s="288"/>
      <c r="DW238" s="288"/>
      <c r="DX238" s="288"/>
      <c r="DY238" s="288"/>
      <c r="DZ238" s="288"/>
      <c r="EA238" s="288"/>
      <c r="EB238" s="288"/>
      <c r="EC238" s="288"/>
      <c r="ED238" s="288"/>
      <c r="EE238" s="288"/>
      <c r="EF238" s="288"/>
      <c r="EG238" s="288"/>
      <c r="EH238" s="288"/>
      <c r="EI238" s="288"/>
      <c r="EJ238" s="288"/>
      <c r="EK238" s="288"/>
      <c r="EL238" s="288"/>
      <c r="EM238" s="288"/>
      <c r="EN238" s="288"/>
      <c r="EO238" s="288"/>
      <c r="EP238" s="288"/>
      <c r="EQ238" s="288"/>
      <c r="ER238" s="288"/>
      <c r="ES238" s="288"/>
      <c r="ET238" s="288"/>
      <c r="EU238" s="288"/>
      <c r="EV238" s="288"/>
      <c r="EW238" s="288"/>
      <c r="EX238" s="288"/>
      <c r="EY238" s="288"/>
      <c r="EZ238" s="288"/>
      <c r="FA238" s="288"/>
      <c r="FB238" s="288"/>
      <c r="FC238" s="288"/>
      <c r="FD238" s="288"/>
      <c r="FE238" s="288"/>
      <c r="FF238" s="288"/>
      <c r="FG238" s="288"/>
      <c r="FH238" s="288"/>
      <c r="FI238" s="288"/>
      <c r="FJ238" s="288"/>
      <c r="FK238" s="288"/>
      <c r="FL238" s="288"/>
      <c r="FM238" s="288"/>
      <c r="FN238" s="288"/>
      <c r="FO238" s="288"/>
      <c r="FP238" s="288"/>
      <c r="FQ238" s="288"/>
      <c r="FR238" s="288"/>
      <c r="FS238" s="288"/>
      <c r="FT238" s="288"/>
      <c r="FU238" s="288"/>
      <c r="FV238" s="288"/>
      <c r="FW238" s="288"/>
      <c r="FX238" s="288"/>
      <c r="FY238" s="288"/>
      <c r="FZ238" s="288"/>
      <c r="GA238" s="288"/>
      <c r="GB238" s="288"/>
      <c r="GC238" s="288"/>
      <c r="GD238" s="288"/>
      <c r="GE238" s="288"/>
      <c r="GF238" s="288"/>
      <c r="GG238" s="288"/>
      <c r="GH238" s="288"/>
      <c r="GI238" s="288"/>
      <c r="GJ238" s="288"/>
      <c r="GK238" s="288"/>
      <c r="GL238" s="288"/>
      <c r="GM238" s="288"/>
      <c r="GN238" s="288"/>
    </row>
    <row r="239" spans="1:196" s="286" customFormat="1" ht="89.25">
      <c r="A239" s="311"/>
      <c r="B239" s="452" t="s">
        <v>149</v>
      </c>
      <c r="C239" s="52"/>
      <c r="D239" s="263"/>
      <c r="E239" s="149"/>
      <c r="F239" s="289"/>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52"/>
      <c r="CD239" s="52"/>
      <c r="CE239" s="52"/>
      <c r="CF239" s="52"/>
      <c r="CG239" s="52"/>
      <c r="CH239" s="52"/>
      <c r="CI239" s="52"/>
      <c r="CJ239" s="52"/>
      <c r="CK239" s="52"/>
      <c r="CL239" s="52"/>
      <c r="CM239" s="52"/>
      <c r="CN239" s="52"/>
      <c r="CO239" s="52"/>
      <c r="CP239" s="52"/>
      <c r="CQ239" s="52"/>
      <c r="CR239" s="52"/>
      <c r="CS239" s="52"/>
      <c r="CT239" s="52"/>
      <c r="CU239" s="52"/>
      <c r="CV239" s="52"/>
      <c r="CW239" s="52"/>
      <c r="CX239" s="52"/>
      <c r="CY239" s="52"/>
      <c r="CZ239" s="52"/>
      <c r="DA239" s="52"/>
      <c r="DB239" s="52"/>
      <c r="DC239" s="52"/>
      <c r="DD239" s="52"/>
      <c r="DE239" s="52"/>
      <c r="DF239" s="52"/>
      <c r="DG239" s="52"/>
      <c r="DH239" s="52"/>
      <c r="DI239" s="52"/>
      <c r="DJ239" s="52"/>
      <c r="DK239" s="52"/>
      <c r="DL239" s="52"/>
      <c r="DM239" s="52"/>
      <c r="DN239" s="52"/>
      <c r="DO239" s="52"/>
      <c r="DP239" s="52"/>
      <c r="DQ239" s="52"/>
      <c r="DR239" s="52"/>
      <c r="DS239" s="52"/>
      <c r="DT239" s="52"/>
      <c r="DU239" s="52"/>
      <c r="DV239" s="52"/>
      <c r="DW239" s="52"/>
      <c r="DX239" s="52"/>
      <c r="DY239" s="52"/>
      <c r="DZ239" s="52"/>
      <c r="EA239" s="52"/>
      <c r="EB239" s="52"/>
      <c r="EC239" s="52"/>
      <c r="ED239" s="52"/>
      <c r="EE239" s="52"/>
      <c r="EF239" s="52"/>
      <c r="EG239" s="52"/>
      <c r="EH239" s="52"/>
      <c r="EI239" s="52"/>
      <c r="EJ239" s="52"/>
      <c r="EK239" s="52"/>
      <c r="EL239" s="52"/>
      <c r="EM239" s="52"/>
      <c r="EN239" s="52"/>
      <c r="EO239" s="52"/>
      <c r="EP239" s="52"/>
      <c r="EQ239" s="52"/>
      <c r="ER239" s="52"/>
      <c r="ES239" s="52"/>
      <c r="ET239" s="52"/>
      <c r="EU239" s="52"/>
      <c r="EV239" s="52"/>
      <c r="EW239" s="52"/>
      <c r="EX239" s="52"/>
      <c r="EY239" s="52"/>
      <c r="EZ239" s="52"/>
      <c r="FA239" s="52"/>
      <c r="FB239" s="52"/>
      <c r="FC239" s="52"/>
      <c r="FD239" s="52"/>
      <c r="FE239" s="52"/>
      <c r="FF239" s="52"/>
      <c r="FG239" s="52"/>
      <c r="FH239" s="52"/>
      <c r="FI239" s="52"/>
      <c r="FJ239" s="52"/>
      <c r="FK239" s="52"/>
      <c r="FL239" s="52"/>
      <c r="FM239" s="52"/>
      <c r="FN239" s="52"/>
      <c r="FO239" s="52"/>
      <c r="FP239" s="52"/>
      <c r="FQ239" s="52"/>
      <c r="FR239" s="52"/>
      <c r="FS239" s="52"/>
      <c r="FT239" s="52"/>
      <c r="FU239" s="52"/>
      <c r="FV239" s="52"/>
      <c r="FW239" s="52"/>
      <c r="FX239" s="52"/>
      <c r="FY239" s="52"/>
      <c r="FZ239" s="52"/>
      <c r="GA239" s="52"/>
      <c r="GB239" s="52"/>
      <c r="GC239" s="52"/>
      <c r="GD239" s="52"/>
      <c r="GE239" s="52"/>
      <c r="GF239" s="52"/>
      <c r="GG239" s="52"/>
      <c r="GH239" s="52"/>
      <c r="GI239" s="52"/>
      <c r="GJ239" s="52"/>
      <c r="GK239" s="52"/>
      <c r="GL239" s="52"/>
      <c r="GM239" s="52"/>
      <c r="GN239" s="52"/>
    </row>
    <row r="240" spans="1:196" s="285" customFormat="1">
      <c r="A240" s="312"/>
      <c r="B240" s="442"/>
      <c r="C240" s="294" t="s">
        <v>202</v>
      </c>
      <c r="D240" s="305">
        <v>1</v>
      </c>
      <c r="E240" s="295"/>
      <c r="F240" s="292" t="str">
        <f>IF(D240*E240&lt;&gt;0,D240*E240,"")</f>
        <v/>
      </c>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c r="BG240" s="288"/>
      <c r="BH240" s="288"/>
      <c r="BI240" s="288"/>
      <c r="BJ240" s="288"/>
      <c r="BK240" s="288"/>
      <c r="BL240" s="288"/>
      <c r="BM240" s="288"/>
      <c r="BN240" s="288"/>
      <c r="BO240" s="288"/>
      <c r="BP240" s="288"/>
      <c r="BQ240" s="288"/>
      <c r="BR240" s="288"/>
      <c r="BS240" s="288"/>
      <c r="BT240" s="288"/>
      <c r="BU240" s="288"/>
      <c r="BV240" s="288"/>
      <c r="BW240" s="288"/>
      <c r="BX240" s="288"/>
      <c r="BY240" s="288"/>
      <c r="BZ240" s="288"/>
      <c r="CA240" s="288"/>
      <c r="CB240" s="288"/>
      <c r="CC240" s="288"/>
      <c r="CD240" s="288"/>
      <c r="CE240" s="288"/>
      <c r="CF240" s="288"/>
      <c r="CG240" s="288"/>
      <c r="CH240" s="288"/>
      <c r="CI240" s="288"/>
      <c r="CJ240" s="288"/>
      <c r="CK240" s="288"/>
      <c r="CL240" s="288"/>
      <c r="CM240" s="288"/>
      <c r="CN240" s="288"/>
      <c r="CO240" s="288"/>
      <c r="CP240" s="288"/>
      <c r="CQ240" s="288"/>
      <c r="CR240" s="288"/>
      <c r="CS240" s="288"/>
      <c r="CT240" s="288"/>
      <c r="CU240" s="288"/>
      <c r="CV240" s="288"/>
      <c r="CW240" s="288"/>
      <c r="CX240" s="288"/>
      <c r="CY240" s="288"/>
      <c r="CZ240" s="288"/>
      <c r="DA240" s="288"/>
      <c r="DB240" s="288"/>
      <c r="DC240" s="288"/>
      <c r="DD240" s="288"/>
      <c r="DE240" s="288"/>
      <c r="DF240" s="288"/>
      <c r="DG240" s="288"/>
      <c r="DH240" s="288"/>
      <c r="DI240" s="288"/>
      <c r="DJ240" s="288"/>
      <c r="DK240" s="288"/>
      <c r="DL240" s="288"/>
      <c r="DM240" s="288"/>
      <c r="DN240" s="288"/>
      <c r="DO240" s="288"/>
      <c r="DP240" s="288"/>
      <c r="DQ240" s="288"/>
      <c r="DR240" s="288"/>
      <c r="DS240" s="288"/>
      <c r="DT240" s="288"/>
      <c r="DU240" s="288"/>
      <c r="DV240" s="288"/>
      <c r="DW240" s="288"/>
      <c r="DX240" s="288"/>
      <c r="DY240" s="288"/>
      <c r="DZ240" s="288"/>
      <c r="EA240" s="288"/>
      <c r="EB240" s="288"/>
      <c r="EC240" s="288"/>
      <c r="ED240" s="288"/>
      <c r="EE240" s="288"/>
      <c r="EF240" s="288"/>
      <c r="EG240" s="288"/>
      <c r="EH240" s="288"/>
      <c r="EI240" s="288"/>
      <c r="EJ240" s="288"/>
      <c r="EK240" s="288"/>
      <c r="EL240" s="288"/>
      <c r="EM240" s="288"/>
      <c r="EN240" s="288"/>
      <c r="EO240" s="288"/>
      <c r="EP240" s="288"/>
      <c r="EQ240" s="288"/>
      <c r="ER240" s="288"/>
      <c r="ES240" s="288"/>
      <c r="ET240" s="288"/>
      <c r="EU240" s="288"/>
      <c r="EV240" s="288"/>
      <c r="EW240" s="288"/>
      <c r="EX240" s="288"/>
      <c r="EY240" s="288"/>
      <c r="EZ240" s="288"/>
      <c r="FA240" s="288"/>
      <c r="FB240" s="288"/>
      <c r="FC240" s="288"/>
      <c r="FD240" s="288"/>
      <c r="FE240" s="288"/>
      <c r="FF240" s="288"/>
      <c r="FG240" s="288"/>
      <c r="FH240" s="288"/>
      <c r="FI240" s="288"/>
      <c r="FJ240" s="288"/>
      <c r="FK240" s="288"/>
      <c r="FL240" s="288"/>
      <c r="FM240" s="288"/>
      <c r="FN240" s="288"/>
      <c r="FO240" s="288"/>
      <c r="FP240" s="288"/>
      <c r="FQ240" s="288"/>
      <c r="FR240" s="288"/>
      <c r="FS240" s="288"/>
      <c r="FT240" s="288"/>
      <c r="FU240" s="288"/>
      <c r="FV240" s="288"/>
      <c r="FW240" s="288"/>
      <c r="FX240" s="288"/>
      <c r="FY240" s="288"/>
      <c r="FZ240" s="288"/>
      <c r="GA240" s="288"/>
      <c r="GB240" s="288"/>
      <c r="GC240" s="288"/>
      <c r="GD240" s="288"/>
      <c r="GE240" s="288"/>
      <c r="GF240" s="288"/>
      <c r="GG240" s="288"/>
      <c r="GH240" s="288"/>
      <c r="GI240" s="288"/>
      <c r="GJ240" s="288"/>
      <c r="GK240" s="288"/>
      <c r="GL240" s="288"/>
      <c r="GM240" s="288"/>
      <c r="GN240" s="288"/>
    </row>
    <row r="241" spans="1:196" s="285" customFormat="1" ht="29.25" customHeight="1">
      <c r="A241" s="19"/>
      <c r="B241" s="442" t="s">
        <v>107</v>
      </c>
      <c r="C241" s="52"/>
      <c r="D241" s="263"/>
      <c r="E241" s="149"/>
      <c r="F241" s="289"/>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88"/>
      <c r="AL241" s="288"/>
      <c r="AM241" s="288"/>
      <c r="AN241" s="288"/>
      <c r="AO241" s="288"/>
      <c r="AP241" s="288"/>
      <c r="AQ241" s="288"/>
      <c r="AR241" s="288"/>
      <c r="AS241" s="288"/>
      <c r="AT241" s="288"/>
      <c r="AU241" s="288"/>
      <c r="AV241" s="288"/>
      <c r="AW241" s="288"/>
      <c r="AX241" s="288"/>
      <c r="AY241" s="288"/>
      <c r="AZ241" s="288"/>
      <c r="BA241" s="288"/>
      <c r="BB241" s="288"/>
      <c r="BC241" s="288"/>
      <c r="BD241" s="288"/>
      <c r="BE241" s="288"/>
      <c r="BF241" s="288"/>
      <c r="BG241" s="288"/>
      <c r="BH241" s="288"/>
      <c r="BI241" s="288"/>
      <c r="BJ241" s="288"/>
      <c r="BK241" s="288"/>
      <c r="BL241" s="288"/>
      <c r="BM241" s="288"/>
      <c r="BN241" s="288"/>
      <c r="BO241" s="288"/>
      <c r="BP241" s="288"/>
      <c r="BQ241" s="288"/>
      <c r="BR241" s="288"/>
      <c r="BS241" s="288"/>
      <c r="BT241" s="288"/>
      <c r="BU241" s="288"/>
      <c r="BV241" s="288"/>
      <c r="BW241" s="288"/>
      <c r="BX241" s="288"/>
      <c r="BY241" s="288"/>
      <c r="BZ241" s="288"/>
      <c r="CA241" s="288"/>
      <c r="CB241" s="288"/>
      <c r="CC241" s="288"/>
      <c r="CD241" s="288"/>
      <c r="CE241" s="288"/>
      <c r="CF241" s="288"/>
      <c r="CG241" s="288"/>
      <c r="CH241" s="288"/>
      <c r="CI241" s="288"/>
      <c r="CJ241" s="288"/>
      <c r="CK241" s="288"/>
      <c r="CL241" s="288"/>
      <c r="CM241" s="288"/>
      <c r="CN241" s="288"/>
      <c r="CO241" s="288"/>
      <c r="CP241" s="288"/>
      <c r="CQ241" s="288"/>
      <c r="CR241" s="288"/>
      <c r="CS241" s="288"/>
      <c r="CT241" s="288"/>
      <c r="CU241" s="288"/>
      <c r="CV241" s="288"/>
      <c r="CW241" s="288"/>
      <c r="CX241" s="288"/>
      <c r="CY241" s="288"/>
      <c r="CZ241" s="288"/>
      <c r="DA241" s="288"/>
      <c r="DB241" s="288"/>
      <c r="DC241" s="288"/>
      <c r="DD241" s="288"/>
      <c r="DE241" s="288"/>
      <c r="DF241" s="288"/>
      <c r="DG241" s="288"/>
      <c r="DH241" s="288"/>
      <c r="DI241" s="288"/>
      <c r="DJ241" s="288"/>
      <c r="DK241" s="288"/>
      <c r="DL241" s="288"/>
      <c r="DM241" s="288"/>
      <c r="DN241" s="288"/>
      <c r="DO241" s="288"/>
      <c r="DP241" s="288"/>
      <c r="DQ241" s="288"/>
      <c r="DR241" s="288"/>
      <c r="DS241" s="288"/>
      <c r="DT241" s="288"/>
      <c r="DU241" s="288"/>
      <c r="DV241" s="288"/>
      <c r="DW241" s="288"/>
      <c r="DX241" s="288"/>
      <c r="DY241" s="288"/>
      <c r="DZ241" s="288"/>
      <c r="EA241" s="288"/>
      <c r="EB241" s="288"/>
      <c r="EC241" s="288"/>
      <c r="ED241" s="288"/>
      <c r="EE241" s="288"/>
      <c r="EF241" s="288"/>
      <c r="EG241" s="288"/>
      <c r="EH241" s="288"/>
      <c r="EI241" s="288"/>
      <c r="EJ241" s="288"/>
      <c r="EK241" s="288"/>
      <c r="EL241" s="288"/>
      <c r="EM241" s="288"/>
      <c r="EN241" s="288"/>
      <c r="EO241" s="288"/>
      <c r="EP241" s="288"/>
      <c r="EQ241" s="288"/>
      <c r="ER241" s="288"/>
      <c r="ES241" s="288"/>
      <c r="ET241" s="288"/>
      <c r="EU241" s="288"/>
      <c r="EV241" s="288"/>
      <c r="EW241" s="288"/>
      <c r="EX241" s="288"/>
      <c r="EY241" s="288"/>
      <c r="EZ241" s="288"/>
      <c r="FA241" s="288"/>
      <c r="FB241" s="288"/>
      <c r="FC241" s="288"/>
      <c r="FD241" s="288"/>
      <c r="FE241" s="288"/>
      <c r="FF241" s="288"/>
      <c r="FG241" s="288"/>
      <c r="FH241" s="288"/>
      <c r="FI241" s="288"/>
      <c r="FJ241" s="288"/>
      <c r="FK241" s="288"/>
      <c r="FL241" s="288"/>
      <c r="FM241" s="288"/>
      <c r="FN241" s="288"/>
      <c r="FO241" s="288"/>
      <c r="FP241" s="288"/>
      <c r="FQ241" s="288"/>
      <c r="FR241" s="288"/>
      <c r="FS241" s="288"/>
      <c r="FT241" s="288"/>
      <c r="FU241" s="288"/>
      <c r="FV241" s="288"/>
      <c r="FW241" s="288"/>
      <c r="FX241" s="288"/>
      <c r="FY241" s="288"/>
      <c r="FZ241" s="288"/>
      <c r="GA241" s="288"/>
      <c r="GB241" s="288"/>
      <c r="GC241" s="288"/>
      <c r="GD241" s="288"/>
      <c r="GE241" s="288"/>
      <c r="GF241" s="288"/>
      <c r="GG241" s="288"/>
      <c r="GH241" s="288"/>
      <c r="GI241" s="288"/>
      <c r="GJ241" s="288"/>
      <c r="GK241" s="288"/>
      <c r="GL241" s="288"/>
      <c r="GM241" s="288"/>
      <c r="GN241" s="288"/>
    </row>
    <row r="242" spans="1:196" s="286" customFormat="1" ht="89.25">
      <c r="A242" s="311"/>
      <c r="B242" s="452" t="s">
        <v>149</v>
      </c>
      <c r="C242" s="52"/>
      <c r="D242" s="263"/>
      <c r="E242" s="149"/>
      <c r="F242" s="289"/>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52"/>
      <c r="CD242" s="52"/>
      <c r="CE242" s="52"/>
      <c r="CF242" s="52"/>
      <c r="CG242" s="52"/>
      <c r="CH242" s="52"/>
      <c r="CI242" s="52"/>
      <c r="CJ242" s="52"/>
      <c r="CK242" s="52"/>
      <c r="CL242" s="52"/>
      <c r="CM242" s="52"/>
      <c r="CN242" s="52"/>
      <c r="CO242" s="52"/>
      <c r="CP242" s="52"/>
      <c r="CQ242" s="52"/>
      <c r="CR242" s="52"/>
      <c r="CS242" s="52"/>
      <c r="CT242" s="52"/>
      <c r="CU242" s="52"/>
      <c r="CV242" s="52"/>
      <c r="CW242" s="52"/>
      <c r="CX242" s="52"/>
      <c r="CY242" s="52"/>
      <c r="CZ242" s="52"/>
      <c r="DA242" s="52"/>
      <c r="DB242" s="52"/>
      <c r="DC242" s="52"/>
      <c r="DD242" s="52"/>
      <c r="DE242" s="52"/>
      <c r="DF242" s="52"/>
      <c r="DG242" s="52"/>
      <c r="DH242" s="52"/>
      <c r="DI242" s="52"/>
      <c r="DJ242" s="52"/>
      <c r="DK242" s="52"/>
      <c r="DL242" s="52"/>
      <c r="DM242" s="52"/>
      <c r="DN242" s="52"/>
      <c r="DO242" s="52"/>
      <c r="DP242" s="52"/>
      <c r="DQ242" s="52"/>
      <c r="DR242" s="52"/>
      <c r="DS242" s="52"/>
      <c r="DT242" s="52"/>
      <c r="DU242" s="52"/>
      <c r="DV242" s="52"/>
      <c r="DW242" s="52"/>
      <c r="DX242" s="52"/>
      <c r="DY242" s="52"/>
      <c r="DZ242" s="52"/>
      <c r="EA242" s="52"/>
      <c r="EB242" s="52"/>
      <c r="EC242" s="52"/>
      <c r="ED242" s="52"/>
      <c r="EE242" s="52"/>
      <c r="EF242" s="52"/>
      <c r="EG242" s="52"/>
      <c r="EH242" s="52"/>
      <c r="EI242" s="52"/>
      <c r="EJ242" s="52"/>
      <c r="EK242" s="52"/>
      <c r="EL242" s="52"/>
      <c r="EM242" s="52"/>
      <c r="EN242" s="52"/>
      <c r="EO242" s="52"/>
      <c r="EP242" s="52"/>
      <c r="EQ242" s="52"/>
      <c r="ER242" s="52"/>
      <c r="ES242" s="52"/>
      <c r="ET242" s="52"/>
      <c r="EU242" s="52"/>
      <c r="EV242" s="52"/>
      <c r="EW242" s="52"/>
      <c r="EX242" s="52"/>
      <c r="EY242" s="52"/>
      <c r="EZ242" s="52"/>
      <c r="FA242" s="52"/>
      <c r="FB242" s="52"/>
      <c r="FC242" s="52"/>
      <c r="FD242" s="52"/>
      <c r="FE242" s="52"/>
      <c r="FF242" s="52"/>
      <c r="FG242" s="52"/>
      <c r="FH242" s="52"/>
      <c r="FI242" s="52"/>
      <c r="FJ242" s="52"/>
      <c r="FK242" s="52"/>
      <c r="FL242" s="52"/>
      <c r="FM242" s="52"/>
      <c r="FN242" s="52"/>
      <c r="FO242" s="52"/>
      <c r="FP242" s="52"/>
      <c r="FQ242" s="52"/>
      <c r="FR242" s="52"/>
      <c r="FS242" s="52"/>
      <c r="FT242" s="52"/>
      <c r="FU242" s="52"/>
      <c r="FV242" s="52"/>
      <c r="FW242" s="52"/>
      <c r="FX242" s="52"/>
      <c r="FY242" s="52"/>
      <c r="FZ242" s="52"/>
      <c r="GA242" s="52"/>
      <c r="GB242" s="52"/>
      <c r="GC242" s="52"/>
      <c r="GD242" s="52"/>
      <c r="GE242" s="52"/>
      <c r="GF242" s="52"/>
      <c r="GG242" s="52"/>
      <c r="GH242" s="52"/>
      <c r="GI242" s="52"/>
      <c r="GJ242" s="52"/>
      <c r="GK242" s="52"/>
      <c r="GL242" s="52"/>
      <c r="GM242" s="52"/>
      <c r="GN242" s="52"/>
    </row>
    <row r="243" spans="1:196" s="285" customFormat="1">
      <c r="A243" s="312"/>
      <c r="B243" s="442"/>
      <c r="C243" s="294" t="s">
        <v>202</v>
      </c>
      <c r="D243" s="305">
        <v>1</v>
      </c>
      <c r="E243" s="295"/>
      <c r="F243" s="292" t="str">
        <f>IF(D243*E243&lt;&gt;0,D243*E243,"")</f>
        <v/>
      </c>
      <c r="G243" s="288"/>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c r="AD243" s="288"/>
      <c r="AE243" s="288"/>
      <c r="AF243" s="288"/>
      <c r="AG243" s="288"/>
      <c r="AH243" s="288"/>
      <c r="AI243" s="288"/>
      <c r="AJ243" s="288"/>
      <c r="AK243" s="288"/>
      <c r="AL243" s="288"/>
      <c r="AM243" s="288"/>
      <c r="AN243" s="288"/>
      <c r="AO243" s="288"/>
      <c r="AP243" s="288"/>
      <c r="AQ243" s="288"/>
      <c r="AR243" s="288"/>
      <c r="AS243" s="288"/>
      <c r="AT243" s="288"/>
      <c r="AU243" s="288"/>
      <c r="AV243" s="288"/>
      <c r="AW243" s="288"/>
      <c r="AX243" s="288"/>
      <c r="AY243" s="288"/>
      <c r="AZ243" s="288"/>
      <c r="BA243" s="288"/>
      <c r="BB243" s="288"/>
      <c r="BC243" s="288"/>
      <c r="BD243" s="288"/>
      <c r="BE243" s="288"/>
      <c r="BF243" s="288"/>
      <c r="BG243" s="288"/>
      <c r="BH243" s="288"/>
      <c r="BI243" s="288"/>
      <c r="BJ243" s="288"/>
      <c r="BK243" s="288"/>
      <c r="BL243" s="288"/>
      <c r="BM243" s="288"/>
      <c r="BN243" s="288"/>
      <c r="BO243" s="288"/>
      <c r="BP243" s="288"/>
      <c r="BQ243" s="288"/>
      <c r="BR243" s="288"/>
      <c r="BS243" s="288"/>
      <c r="BT243" s="288"/>
      <c r="BU243" s="288"/>
      <c r="BV243" s="288"/>
      <c r="BW243" s="288"/>
      <c r="BX243" s="288"/>
      <c r="BY243" s="288"/>
      <c r="BZ243" s="288"/>
      <c r="CA243" s="288"/>
      <c r="CB243" s="288"/>
      <c r="CC243" s="288"/>
      <c r="CD243" s="288"/>
      <c r="CE243" s="288"/>
      <c r="CF243" s="288"/>
      <c r="CG243" s="288"/>
      <c r="CH243" s="288"/>
      <c r="CI243" s="288"/>
      <c r="CJ243" s="288"/>
      <c r="CK243" s="288"/>
      <c r="CL243" s="288"/>
      <c r="CM243" s="288"/>
      <c r="CN243" s="288"/>
      <c r="CO243" s="288"/>
      <c r="CP243" s="288"/>
      <c r="CQ243" s="288"/>
      <c r="CR243" s="288"/>
      <c r="CS243" s="288"/>
      <c r="CT243" s="288"/>
      <c r="CU243" s="288"/>
      <c r="CV243" s="288"/>
      <c r="CW243" s="288"/>
      <c r="CX243" s="288"/>
      <c r="CY243" s="288"/>
      <c r="CZ243" s="288"/>
      <c r="DA243" s="288"/>
      <c r="DB243" s="288"/>
      <c r="DC243" s="288"/>
      <c r="DD243" s="288"/>
      <c r="DE243" s="288"/>
      <c r="DF243" s="288"/>
      <c r="DG243" s="288"/>
      <c r="DH243" s="288"/>
      <c r="DI243" s="288"/>
      <c r="DJ243" s="288"/>
      <c r="DK243" s="288"/>
      <c r="DL243" s="288"/>
      <c r="DM243" s="288"/>
      <c r="DN243" s="288"/>
      <c r="DO243" s="288"/>
      <c r="DP243" s="288"/>
      <c r="DQ243" s="288"/>
      <c r="DR243" s="288"/>
      <c r="DS243" s="288"/>
      <c r="DT243" s="288"/>
      <c r="DU243" s="288"/>
      <c r="DV243" s="288"/>
      <c r="DW243" s="288"/>
      <c r="DX243" s="288"/>
      <c r="DY243" s="288"/>
      <c r="DZ243" s="288"/>
      <c r="EA243" s="288"/>
      <c r="EB243" s="288"/>
      <c r="EC243" s="288"/>
      <c r="ED243" s="288"/>
      <c r="EE243" s="288"/>
      <c r="EF243" s="288"/>
      <c r="EG243" s="288"/>
      <c r="EH243" s="288"/>
      <c r="EI243" s="288"/>
      <c r="EJ243" s="288"/>
      <c r="EK243" s="288"/>
      <c r="EL243" s="288"/>
      <c r="EM243" s="288"/>
      <c r="EN243" s="288"/>
      <c r="EO243" s="288"/>
      <c r="EP243" s="288"/>
      <c r="EQ243" s="288"/>
      <c r="ER243" s="288"/>
      <c r="ES243" s="288"/>
      <c r="ET243" s="288"/>
      <c r="EU243" s="288"/>
      <c r="EV243" s="288"/>
      <c r="EW243" s="288"/>
      <c r="EX243" s="288"/>
      <c r="EY243" s="288"/>
      <c r="EZ243" s="288"/>
      <c r="FA243" s="288"/>
      <c r="FB243" s="288"/>
      <c r="FC243" s="288"/>
      <c r="FD243" s="288"/>
      <c r="FE243" s="288"/>
      <c r="FF243" s="288"/>
      <c r="FG243" s="288"/>
      <c r="FH243" s="288"/>
      <c r="FI243" s="288"/>
      <c r="FJ243" s="288"/>
      <c r="FK243" s="288"/>
      <c r="FL243" s="288"/>
      <c r="FM243" s="288"/>
      <c r="FN243" s="288"/>
      <c r="FO243" s="288"/>
      <c r="FP243" s="288"/>
      <c r="FQ243" s="288"/>
      <c r="FR243" s="288"/>
      <c r="FS243" s="288"/>
      <c r="FT243" s="288"/>
      <c r="FU243" s="288"/>
      <c r="FV243" s="288"/>
      <c r="FW243" s="288"/>
      <c r="FX243" s="288"/>
      <c r="FY243" s="288"/>
      <c r="FZ243" s="288"/>
      <c r="GA243" s="288"/>
      <c r="GB243" s="288"/>
      <c r="GC243" s="288"/>
      <c r="GD243" s="288"/>
      <c r="GE243" s="288"/>
      <c r="GF243" s="288"/>
      <c r="GG243" s="288"/>
      <c r="GH243" s="288"/>
      <c r="GI243" s="288"/>
      <c r="GJ243" s="288"/>
      <c r="GK243" s="288"/>
      <c r="GL243" s="288"/>
      <c r="GM243" s="288"/>
      <c r="GN243" s="288"/>
    </row>
    <row r="244" spans="1:196" s="285" customFormat="1" ht="30.75" customHeight="1">
      <c r="A244" s="19"/>
      <c r="B244" s="442" t="s">
        <v>108</v>
      </c>
      <c r="C244" s="52"/>
      <c r="D244" s="263"/>
      <c r="E244" s="149"/>
      <c r="F244" s="289"/>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88"/>
      <c r="AL244" s="288"/>
      <c r="AM244" s="288"/>
      <c r="AN244" s="288"/>
      <c r="AO244" s="288"/>
      <c r="AP244" s="288"/>
      <c r="AQ244" s="288"/>
      <c r="AR244" s="288"/>
      <c r="AS244" s="288"/>
      <c r="AT244" s="288"/>
      <c r="AU244" s="288"/>
      <c r="AV244" s="288"/>
      <c r="AW244" s="288"/>
      <c r="AX244" s="288"/>
      <c r="AY244" s="288"/>
      <c r="AZ244" s="288"/>
      <c r="BA244" s="288"/>
      <c r="BB244" s="288"/>
      <c r="BC244" s="288"/>
      <c r="BD244" s="288"/>
      <c r="BE244" s="288"/>
      <c r="BF244" s="288"/>
      <c r="BG244" s="288"/>
      <c r="BH244" s="288"/>
      <c r="BI244" s="288"/>
      <c r="BJ244" s="288"/>
      <c r="BK244" s="288"/>
      <c r="BL244" s="288"/>
      <c r="BM244" s="288"/>
      <c r="BN244" s="288"/>
      <c r="BO244" s="288"/>
      <c r="BP244" s="288"/>
      <c r="BQ244" s="288"/>
      <c r="BR244" s="288"/>
      <c r="BS244" s="288"/>
      <c r="BT244" s="288"/>
      <c r="BU244" s="288"/>
      <c r="BV244" s="288"/>
      <c r="BW244" s="288"/>
      <c r="BX244" s="288"/>
      <c r="BY244" s="288"/>
      <c r="BZ244" s="288"/>
      <c r="CA244" s="288"/>
      <c r="CB244" s="288"/>
      <c r="CC244" s="288"/>
      <c r="CD244" s="288"/>
      <c r="CE244" s="288"/>
      <c r="CF244" s="288"/>
      <c r="CG244" s="288"/>
      <c r="CH244" s="288"/>
      <c r="CI244" s="288"/>
      <c r="CJ244" s="288"/>
      <c r="CK244" s="288"/>
      <c r="CL244" s="288"/>
      <c r="CM244" s="288"/>
      <c r="CN244" s="288"/>
      <c r="CO244" s="288"/>
      <c r="CP244" s="288"/>
      <c r="CQ244" s="288"/>
      <c r="CR244" s="288"/>
      <c r="CS244" s="288"/>
      <c r="CT244" s="288"/>
      <c r="CU244" s="288"/>
      <c r="CV244" s="288"/>
      <c r="CW244" s="288"/>
      <c r="CX244" s="288"/>
      <c r="CY244" s="288"/>
      <c r="CZ244" s="288"/>
      <c r="DA244" s="288"/>
      <c r="DB244" s="288"/>
      <c r="DC244" s="288"/>
      <c r="DD244" s="288"/>
      <c r="DE244" s="288"/>
      <c r="DF244" s="288"/>
      <c r="DG244" s="288"/>
      <c r="DH244" s="288"/>
      <c r="DI244" s="288"/>
      <c r="DJ244" s="288"/>
      <c r="DK244" s="288"/>
      <c r="DL244" s="288"/>
      <c r="DM244" s="288"/>
      <c r="DN244" s="288"/>
      <c r="DO244" s="288"/>
      <c r="DP244" s="288"/>
      <c r="DQ244" s="288"/>
      <c r="DR244" s="288"/>
      <c r="DS244" s="288"/>
      <c r="DT244" s="288"/>
      <c r="DU244" s="288"/>
      <c r="DV244" s="288"/>
      <c r="DW244" s="288"/>
      <c r="DX244" s="288"/>
      <c r="DY244" s="288"/>
      <c r="DZ244" s="288"/>
      <c r="EA244" s="288"/>
      <c r="EB244" s="288"/>
      <c r="EC244" s="288"/>
      <c r="ED244" s="288"/>
      <c r="EE244" s="288"/>
      <c r="EF244" s="288"/>
      <c r="EG244" s="288"/>
      <c r="EH244" s="288"/>
      <c r="EI244" s="288"/>
      <c r="EJ244" s="288"/>
      <c r="EK244" s="288"/>
      <c r="EL244" s="288"/>
      <c r="EM244" s="288"/>
      <c r="EN244" s="288"/>
      <c r="EO244" s="288"/>
      <c r="EP244" s="288"/>
      <c r="EQ244" s="288"/>
      <c r="ER244" s="288"/>
      <c r="ES244" s="288"/>
      <c r="ET244" s="288"/>
      <c r="EU244" s="288"/>
      <c r="EV244" s="288"/>
      <c r="EW244" s="288"/>
      <c r="EX244" s="288"/>
      <c r="EY244" s="288"/>
      <c r="EZ244" s="288"/>
      <c r="FA244" s="288"/>
      <c r="FB244" s="288"/>
      <c r="FC244" s="288"/>
      <c r="FD244" s="288"/>
      <c r="FE244" s="288"/>
      <c r="FF244" s="288"/>
      <c r="FG244" s="288"/>
      <c r="FH244" s="288"/>
      <c r="FI244" s="288"/>
      <c r="FJ244" s="288"/>
      <c r="FK244" s="288"/>
      <c r="FL244" s="288"/>
      <c r="FM244" s="288"/>
      <c r="FN244" s="288"/>
      <c r="FO244" s="288"/>
      <c r="FP244" s="288"/>
      <c r="FQ244" s="288"/>
      <c r="FR244" s="288"/>
      <c r="FS244" s="288"/>
      <c r="FT244" s="288"/>
      <c r="FU244" s="288"/>
      <c r="FV244" s="288"/>
      <c r="FW244" s="288"/>
      <c r="FX244" s="288"/>
      <c r="FY244" s="288"/>
      <c r="FZ244" s="288"/>
      <c r="GA244" s="288"/>
      <c r="GB244" s="288"/>
      <c r="GC244" s="288"/>
      <c r="GD244" s="288"/>
      <c r="GE244" s="288"/>
      <c r="GF244" s="288"/>
      <c r="GG244" s="288"/>
      <c r="GH244" s="288"/>
      <c r="GI244" s="288"/>
      <c r="GJ244" s="288"/>
      <c r="GK244" s="288"/>
      <c r="GL244" s="288"/>
      <c r="GM244" s="288"/>
      <c r="GN244" s="288"/>
    </row>
    <row r="245" spans="1:196" s="286" customFormat="1" ht="89.25">
      <c r="A245" s="311"/>
      <c r="B245" s="452" t="s">
        <v>149</v>
      </c>
      <c r="C245" s="52"/>
      <c r="D245" s="263"/>
      <c r="E245" s="149"/>
      <c r="F245" s="289"/>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52"/>
      <c r="CD245" s="52"/>
      <c r="CE245" s="52"/>
      <c r="CF245" s="52"/>
      <c r="CG245" s="52"/>
      <c r="CH245" s="52"/>
      <c r="CI245" s="52"/>
      <c r="CJ245" s="52"/>
      <c r="CK245" s="52"/>
      <c r="CL245" s="52"/>
      <c r="CM245" s="52"/>
      <c r="CN245" s="52"/>
      <c r="CO245" s="52"/>
      <c r="CP245" s="52"/>
      <c r="CQ245" s="52"/>
      <c r="CR245" s="52"/>
      <c r="CS245" s="52"/>
      <c r="CT245" s="52"/>
      <c r="CU245" s="52"/>
      <c r="CV245" s="52"/>
      <c r="CW245" s="52"/>
      <c r="CX245" s="52"/>
      <c r="CY245" s="52"/>
      <c r="CZ245" s="52"/>
      <c r="DA245" s="52"/>
      <c r="DB245" s="52"/>
      <c r="DC245" s="52"/>
      <c r="DD245" s="52"/>
      <c r="DE245" s="52"/>
      <c r="DF245" s="52"/>
      <c r="DG245" s="52"/>
      <c r="DH245" s="52"/>
      <c r="DI245" s="52"/>
      <c r="DJ245" s="52"/>
      <c r="DK245" s="52"/>
      <c r="DL245" s="52"/>
      <c r="DM245" s="52"/>
      <c r="DN245" s="52"/>
      <c r="DO245" s="52"/>
      <c r="DP245" s="52"/>
      <c r="DQ245" s="52"/>
      <c r="DR245" s="52"/>
      <c r="DS245" s="52"/>
      <c r="DT245" s="52"/>
      <c r="DU245" s="52"/>
      <c r="DV245" s="52"/>
      <c r="DW245" s="52"/>
      <c r="DX245" s="52"/>
      <c r="DY245" s="52"/>
      <c r="DZ245" s="52"/>
      <c r="EA245" s="52"/>
      <c r="EB245" s="52"/>
      <c r="EC245" s="52"/>
      <c r="ED245" s="52"/>
      <c r="EE245" s="52"/>
      <c r="EF245" s="52"/>
      <c r="EG245" s="52"/>
      <c r="EH245" s="52"/>
      <c r="EI245" s="52"/>
      <c r="EJ245" s="52"/>
      <c r="EK245" s="52"/>
      <c r="EL245" s="52"/>
      <c r="EM245" s="52"/>
      <c r="EN245" s="52"/>
      <c r="EO245" s="52"/>
      <c r="EP245" s="52"/>
      <c r="EQ245" s="52"/>
      <c r="ER245" s="52"/>
      <c r="ES245" s="52"/>
      <c r="ET245" s="52"/>
      <c r="EU245" s="52"/>
      <c r="EV245" s="52"/>
      <c r="EW245" s="52"/>
      <c r="EX245" s="52"/>
      <c r="EY245" s="52"/>
      <c r="EZ245" s="52"/>
      <c r="FA245" s="52"/>
      <c r="FB245" s="52"/>
      <c r="FC245" s="52"/>
      <c r="FD245" s="52"/>
      <c r="FE245" s="52"/>
      <c r="FF245" s="52"/>
      <c r="FG245" s="52"/>
      <c r="FH245" s="52"/>
      <c r="FI245" s="52"/>
      <c r="FJ245" s="52"/>
      <c r="FK245" s="52"/>
      <c r="FL245" s="52"/>
      <c r="FM245" s="52"/>
      <c r="FN245" s="52"/>
      <c r="FO245" s="52"/>
      <c r="FP245" s="52"/>
      <c r="FQ245" s="52"/>
      <c r="FR245" s="52"/>
      <c r="FS245" s="52"/>
      <c r="FT245" s="52"/>
      <c r="FU245" s="52"/>
      <c r="FV245" s="52"/>
      <c r="FW245" s="52"/>
      <c r="FX245" s="52"/>
      <c r="FY245" s="52"/>
      <c r="FZ245" s="52"/>
      <c r="GA245" s="52"/>
      <c r="GB245" s="52"/>
      <c r="GC245" s="52"/>
      <c r="GD245" s="52"/>
      <c r="GE245" s="52"/>
      <c r="GF245" s="52"/>
      <c r="GG245" s="52"/>
      <c r="GH245" s="52"/>
      <c r="GI245" s="52"/>
      <c r="GJ245" s="52"/>
      <c r="GK245" s="52"/>
      <c r="GL245" s="52"/>
      <c r="GM245" s="52"/>
      <c r="GN245" s="52"/>
    </row>
    <row r="246" spans="1:196" s="285" customFormat="1">
      <c r="A246" s="312"/>
      <c r="B246" s="442"/>
      <c r="C246" s="294" t="s">
        <v>202</v>
      </c>
      <c r="D246" s="305">
        <v>1</v>
      </c>
      <c r="E246" s="295"/>
      <c r="F246" s="292" t="str">
        <f>IF(D246*E246&lt;&gt;0,D246*E246,"")</f>
        <v/>
      </c>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288"/>
      <c r="AF246" s="288"/>
      <c r="AG246" s="288"/>
      <c r="AH246" s="288"/>
      <c r="AI246" s="288"/>
      <c r="AJ246" s="288"/>
      <c r="AK246" s="288"/>
      <c r="AL246" s="288"/>
      <c r="AM246" s="288"/>
      <c r="AN246" s="288"/>
      <c r="AO246" s="288"/>
      <c r="AP246" s="288"/>
      <c r="AQ246" s="288"/>
      <c r="AR246" s="288"/>
      <c r="AS246" s="288"/>
      <c r="AT246" s="288"/>
      <c r="AU246" s="288"/>
      <c r="AV246" s="288"/>
      <c r="AW246" s="288"/>
      <c r="AX246" s="288"/>
      <c r="AY246" s="288"/>
      <c r="AZ246" s="288"/>
      <c r="BA246" s="288"/>
      <c r="BB246" s="288"/>
      <c r="BC246" s="288"/>
      <c r="BD246" s="288"/>
      <c r="BE246" s="288"/>
      <c r="BF246" s="288"/>
      <c r="BG246" s="288"/>
      <c r="BH246" s="288"/>
      <c r="BI246" s="288"/>
      <c r="BJ246" s="288"/>
      <c r="BK246" s="288"/>
      <c r="BL246" s="288"/>
      <c r="BM246" s="288"/>
      <c r="BN246" s="288"/>
      <c r="BO246" s="288"/>
      <c r="BP246" s="288"/>
      <c r="BQ246" s="288"/>
      <c r="BR246" s="288"/>
      <c r="BS246" s="288"/>
      <c r="BT246" s="288"/>
      <c r="BU246" s="288"/>
      <c r="BV246" s="288"/>
      <c r="BW246" s="288"/>
      <c r="BX246" s="288"/>
      <c r="BY246" s="288"/>
      <c r="BZ246" s="288"/>
      <c r="CA246" s="288"/>
      <c r="CB246" s="288"/>
      <c r="CC246" s="288"/>
      <c r="CD246" s="288"/>
      <c r="CE246" s="288"/>
      <c r="CF246" s="288"/>
      <c r="CG246" s="288"/>
      <c r="CH246" s="288"/>
      <c r="CI246" s="288"/>
      <c r="CJ246" s="288"/>
      <c r="CK246" s="288"/>
      <c r="CL246" s="288"/>
      <c r="CM246" s="288"/>
      <c r="CN246" s="288"/>
      <c r="CO246" s="288"/>
      <c r="CP246" s="288"/>
      <c r="CQ246" s="288"/>
      <c r="CR246" s="288"/>
      <c r="CS246" s="288"/>
      <c r="CT246" s="288"/>
      <c r="CU246" s="288"/>
      <c r="CV246" s="288"/>
      <c r="CW246" s="288"/>
      <c r="CX246" s="288"/>
      <c r="CY246" s="288"/>
      <c r="CZ246" s="288"/>
      <c r="DA246" s="288"/>
      <c r="DB246" s="288"/>
      <c r="DC246" s="288"/>
      <c r="DD246" s="288"/>
      <c r="DE246" s="288"/>
      <c r="DF246" s="288"/>
      <c r="DG246" s="288"/>
      <c r="DH246" s="288"/>
      <c r="DI246" s="288"/>
      <c r="DJ246" s="288"/>
      <c r="DK246" s="288"/>
      <c r="DL246" s="288"/>
      <c r="DM246" s="288"/>
      <c r="DN246" s="288"/>
      <c r="DO246" s="288"/>
      <c r="DP246" s="288"/>
      <c r="DQ246" s="288"/>
      <c r="DR246" s="288"/>
      <c r="DS246" s="288"/>
      <c r="DT246" s="288"/>
      <c r="DU246" s="288"/>
      <c r="DV246" s="288"/>
      <c r="DW246" s="288"/>
      <c r="DX246" s="288"/>
      <c r="DY246" s="288"/>
      <c r="DZ246" s="288"/>
      <c r="EA246" s="288"/>
      <c r="EB246" s="288"/>
      <c r="EC246" s="288"/>
      <c r="ED246" s="288"/>
      <c r="EE246" s="288"/>
      <c r="EF246" s="288"/>
      <c r="EG246" s="288"/>
      <c r="EH246" s="288"/>
      <c r="EI246" s="288"/>
      <c r="EJ246" s="288"/>
      <c r="EK246" s="288"/>
      <c r="EL246" s="288"/>
      <c r="EM246" s="288"/>
      <c r="EN246" s="288"/>
      <c r="EO246" s="288"/>
      <c r="EP246" s="288"/>
      <c r="EQ246" s="288"/>
      <c r="ER246" s="288"/>
      <c r="ES246" s="288"/>
      <c r="ET246" s="288"/>
      <c r="EU246" s="288"/>
      <c r="EV246" s="288"/>
      <c r="EW246" s="288"/>
      <c r="EX246" s="288"/>
      <c r="EY246" s="288"/>
      <c r="EZ246" s="288"/>
      <c r="FA246" s="288"/>
      <c r="FB246" s="288"/>
      <c r="FC246" s="288"/>
      <c r="FD246" s="288"/>
      <c r="FE246" s="288"/>
      <c r="FF246" s="288"/>
      <c r="FG246" s="288"/>
      <c r="FH246" s="288"/>
      <c r="FI246" s="288"/>
      <c r="FJ246" s="288"/>
      <c r="FK246" s="288"/>
      <c r="FL246" s="288"/>
      <c r="FM246" s="288"/>
      <c r="FN246" s="288"/>
      <c r="FO246" s="288"/>
      <c r="FP246" s="288"/>
      <c r="FQ246" s="288"/>
      <c r="FR246" s="288"/>
      <c r="FS246" s="288"/>
      <c r="FT246" s="288"/>
      <c r="FU246" s="288"/>
      <c r="FV246" s="288"/>
      <c r="FW246" s="288"/>
      <c r="FX246" s="288"/>
      <c r="FY246" s="288"/>
      <c r="FZ246" s="288"/>
      <c r="GA246" s="288"/>
      <c r="GB246" s="288"/>
      <c r="GC246" s="288"/>
      <c r="GD246" s="288"/>
      <c r="GE246" s="288"/>
      <c r="GF246" s="288"/>
      <c r="GG246" s="288"/>
      <c r="GH246" s="288"/>
      <c r="GI246" s="288"/>
      <c r="GJ246" s="288"/>
      <c r="GK246" s="288"/>
      <c r="GL246" s="288"/>
      <c r="GM246" s="288"/>
      <c r="GN246" s="288"/>
    </row>
    <row r="247" spans="1:196" s="285" customFormat="1" ht="25.5">
      <c r="A247" s="19"/>
      <c r="B247" s="442" t="s">
        <v>109</v>
      </c>
      <c r="C247" s="52"/>
      <c r="D247" s="263"/>
      <c r="E247" s="149"/>
      <c r="F247" s="289"/>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288"/>
      <c r="AF247" s="288"/>
      <c r="AG247" s="288"/>
      <c r="AH247" s="288"/>
      <c r="AI247" s="288"/>
      <c r="AJ247" s="288"/>
      <c r="AK247" s="288"/>
      <c r="AL247" s="288"/>
      <c r="AM247" s="288"/>
      <c r="AN247" s="288"/>
      <c r="AO247" s="288"/>
      <c r="AP247" s="288"/>
      <c r="AQ247" s="288"/>
      <c r="AR247" s="288"/>
      <c r="AS247" s="288"/>
      <c r="AT247" s="288"/>
      <c r="AU247" s="288"/>
      <c r="AV247" s="288"/>
      <c r="AW247" s="288"/>
      <c r="AX247" s="288"/>
      <c r="AY247" s="288"/>
      <c r="AZ247" s="288"/>
      <c r="BA247" s="288"/>
      <c r="BB247" s="288"/>
      <c r="BC247" s="288"/>
      <c r="BD247" s="288"/>
      <c r="BE247" s="288"/>
      <c r="BF247" s="288"/>
      <c r="BG247" s="288"/>
      <c r="BH247" s="288"/>
      <c r="BI247" s="288"/>
      <c r="BJ247" s="288"/>
      <c r="BK247" s="288"/>
      <c r="BL247" s="288"/>
      <c r="BM247" s="288"/>
      <c r="BN247" s="288"/>
      <c r="BO247" s="288"/>
      <c r="BP247" s="288"/>
      <c r="BQ247" s="288"/>
      <c r="BR247" s="288"/>
      <c r="BS247" s="288"/>
      <c r="BT247" s="288"/>
      <c r="BU247" s="288"/>
      <c r="BV247" s="288"/>
      <c r="BW247" s="288"/>
      <c r="BX247" s="288"/>
      <c r="BY247" s="288"/>
      <c r="BZ247" s="288"/>
      <c r="CA247" s="288"/>
      <c r="CB247" s="288"/>
      <c r="CC247" s="288"/>
      <c r="CD247" s="288"/>
      <c r="CE247" s="288"/>
      <c r="CF247" s="288"/>
      <c r="CG247" s="288"/>
      <c r="CH247" s="288"/>
      <c r="CI247" s="288"/>
      <c r="CJ247" s="288"/>
      <c r="CK247" s="288"/>
      <c r="CL247" s="288"/>
      <c r="CM247" s="288"/>
      <c r="CN247" s="288"/>
      <c r="CO247" s="288"/>
      <c r="CP247" s="288"/>
      <c r="CQ247" s="288"/>
      <c r="CR247" s="288"/>
      <c r="CS247" s="288"/>
      <c r="CT247" s="288"/>
      <c r="CU247" s="288"/>
      <c r="CV247" s="288"/>
      <c r="CW247" s="288"/>
      <c r="CX247" s="288"/>
      <c r="CY247" s="288"/>
      <c r="CZ247" s="288"/>
      <c r="DA247" s="288"/>
      <c r="DB247" s="288"/>
      <c r="DC247" s="288"/>
      <c r="DD247" s="288"/>
      <c r="DE247" s="288"/>
      <c r="DF247" s="288"/>
      <c r="DG247" s="288"/>
      <c r="DH247" s="288"/>
      <c r="DI247" s="288"/>
      <c r="DJ247" s="288"/>
      <c r="DK247" s="288"/>
      <c r="DL247" s="288"/>
      <c r="DM247" s="288"/>
      <c r="DN247" s="288"/>
      <c r="DO247" s="288"/>
      <c r="DP247" s="288"/>
      <c r="DQ247" s="288"/>
      <c r="DR247" s="288"/>
      <c r="DS247" s="288"/>
      <c r="DT247" s="288"/>
      <c r="DU247" s="288"/>
      <c r="DV247" s="288"/>
      <c r="DW247" s="288"/>
      <c r="DX247" s="288"/>
      <c r="DY247" s="288"/>
      <c r="DZ247" s="288"/>
      <c r="EA247" s="288"/>
      <c r="EB247" s="288"/>
      <c r="EC247" s="288"/>
      <c r="ED247" s="288"/>
      <c r="EE247" s="288"/>
      <c r="EF247" s="288"/>
      <c r="EG247" s="288"/>
      <c r="EH247" s="288"/>
      <c r="EI247" s="288"/>
      <c r="EJ247" s="288"/>
      <c r="EK247" s="288"/>
      <c r="EL247" s="288"/>
      <c r="EM247" s="288"/>
      <c r="EN247" s="288"/>
      <c r="EO247" s="288"/>
      <c r="EP247" s="288"/>
      <c r="EQ247" s="288"/>
      <c r="ER247" s="288"/>
      <c r="ES247" s="288"/>
      <c r="ET247" s="288"/>
      <c r="EU247" s="288"/>
      <c r="EV247" s="288"/>
      <c r="EW247" s="288"/>
      <c r="EX247" s="288"/>
      <c r="EY247" s="288"/>
      <c r="EZ247" s="288"/>
      <c r="FA247" s="288"/>
      <c r="FB247" s="288"/>
      <c r="FC247" s="288"/>
      <c r="FD247" s="288"/>
      <c r="FE247" s="288"/>
      <c r="FF247" s="288"/>
      <c r="FG247" s="288"/>
      <c r="FH247" s="288"/>
      <c r="FI247" s="288"/>
      <c r="FJ247" s="288"/>
      <c r="FK247" s="288"/>
      <c r="FL247" s="288"/>
      <c r="FM247" s="288"/>
      <c r="FN247" s="288"/>
      <c r="FO247" s="288"/>
      <c r="FP247" s="288"/>
      <c r="FQ247" s="288"/>
      <c r="FR247" s="288"/>
      <c r="FS247" s="288"/>
      <c r="FT247" s="288"/>
      <c r="FU247" s="288"/>
      <c r="FV247" s="288"/>
      <c r="FW247" s="288"/>
      <c r="FX247" s="288"/>
      <c r="FY247" s="288"/>
      <c r="FZ247" s="288"/>
      <c r="GA247" s="288"/>
      <c r="GB247" s="288"/>
      <c r="GC247" s="288"/>
      <c r="GD247" s="288"/>
      <c r="GE247" s="288"/>
      <c r="GF247" s="288"/>
      <c r="GG247" s="288"/>
      <c r="GH247" s="288"/>
      <c r="GI247" s="288"/>
      <c r="GJ247" s="288"/>
      <c r="GK247" s="288"/>
      <c r="GL247" s="288"/>
      <c r="GM247" s="288"/>
      <c r="GN247" s="288"/>
    </row>
    <row r="248" spans="1:196" s="286" customFormat="1" ht="89.25">
      <c r="A248" s="311"/>
      <c r="B248" s="452" t="s">
        <v>149</v>
      </c>
      <c r="C248" s="52"/>
      <c r="D248" s="263"/>
      <c r="E248" s="149"/>
      <c r="F248" s="289"/>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52"/>
      <c r="CD248" s="52"/>
      <c r="CE248" s="52"/>
      <c r="CF248" s="52"/>
      <c r="CG248" s="52"/>
      <c r="CH248" s="52"/>
      <c r="CI248" s="52"/>
      <c r="CJ248" s="52"/>
      <c r="CK248" s="52"/>
      <c r="CL248" s="52"/>
      <c r="CM248" s="52"/>
      <c r="CN248" s="52"/>
      <c r="CO248" s="52"/>
      <c r="CP248" s="52"/>
      <c r="CQ248" s="52"/>
      <c r="CR248" s="52"/>
      <c r="CS248" s="52"/>
      <c r="CT248" s="52"/>
      <c r="CU248" s="52"/>
      <c r="CV248" s="52"/>
      <c r="CW248" s="52"/>
      <c r="CX248" s="52"/>
      <c r="CY248" s="52"/>
      <c r="CZ248" s="52"/>
      <c r="DA248" s="52"/>
      <c r="DB248" s="52"/>
      <c r="DC248" s="52"/>
      <c r="DD248" s="52"/>
      <c r="DE248" s="52"/>
      <c r="DF248" s="52"/>
      <c r="DG248" s="52"/>
      <c r="DH248" s="52"/>
      <c r="DI248" s="52"/>
      <c r="DJ248" s="52"/>
      <c r="DK248" s="52"/>
      <c r="DL248" s="52"/>
      <c r="DM248" s="52"/>
      <c r="DN248" s="52"/>
      <c r="DO248" s="52"/>
      <c r="DP248" s="52"/>
      <c r="DQ248" s="52"/>
      <c r="DR248" s="52"/>
      <c r="DS248" s="52"/>
      <c r="DT248" s="52"/>
      <c r="DU248" s="52"/>
      <c r="DV248" s="52"/>
      <c r="DW248" s="52"/>
      <c r="DX248" s="52"/>
      <c r="DY248" s="52"/>
      <c r="DZ248" s="52"/>
      <c r="EA248" s="52"/>
      <c r="EB248" s="52"/>
      <c r="EC248" s="52"/>
      <c r="ED248" s="52"/>
      <c r="EE248" s="52"/>
      <c r="EF248" s="52"/>
      <c r="EG248" s="52"/>
      <c r="EH248" s="52"/>
      <c r="EI248" s="52"/>
      <c r="EJ248" s="52"/>
      <c r="EK248" s="52"/>
      <c r="EL248" s="52"/>
      <c r="EM248" s="52"/>
      <c r="EN248" s="52"/>
      <c r="EO248" s="52"/>
      <c r="EP248" s="52"/>
      <c r="EQ248" s="52"/>
      <c r="ER248" s="52"/>
      <c r="ES248" s="52"/>
      <c r="ET248" s="52"/>
      <c r="EU248" s="52"/>
      <c r="EV248" s="52"/>
      <c r="EW248" s="52"/>
      <c r="EX248" s="52"/>
      <c r="EY248" s="52"/>
      <c r="EZ248" s="52"/>
      <c r="FA248" s="52"/>
      <c r="FB248" s="52"/>
      <c r="FC248" s="52"/>
      <c r="FD248" s="52"/>
      <c r="FE248" s="52"/>
      <c r="FF248" s="52"/>
      <c r="FG248" s="52"/>
      <c r="FH248" s="52"/>
      <c r="FI248" s="52"/>
      <c r="FJ248" s="52"/>
      <c r="FK248" s="52"/>
      <c r="FL248" s="52"/>
      <c r="FM248" s="52"/>
      <c r="FN248" s="52"/>
      <c r="FO248" s="52"/>
      <c r="FP248" s="52"/>
      <c r="FQ248" s="52"/>
      <c r="FR248" s="52"/>
      <c r="FS248" s="52"/>
      <c r="FT248" s="52"/>
      <c r="FU248" s="52"/>
      <c r="FV248" s="52"/>
      <c r="FW248" s="52"/>
      <c r="FX248" s="52"/>
      <c r="FY248" s="52"/>
      <c r="FZ248" s="52"/>
      <c r="GA248" s="52"/>
      <c r="GB248" s="52"/>
      <c r="GC248" s="52"/>
      <c r="GD248" s="52"/>
      <c r="GE248" s="52"/>
      <c r="GF248" s="52"/>
      <c r="GG248" s="52"/>
      <c r="GH248" s="52"/>
      <c r="GI248" s="52"/>
      <c r="GJ248" s="52"/>
      <c r="GK248" s="52"/>
      <c r="GL248" s="52"/>
      <c r="GM248" s="52"/>
      <c r="GN248" s="52"/>
    </row>
    <row r="249" spans="1:196" s="285" customFormat="1">
      <c r="A249" s="312"/>
      <c r="B249" s="442"/>
      <c r="C249" s="294" t="s">
        <v>202</v>
      </c>
      <c r="D249" s="305">
        <v>1</v>
      </c>
      <c r="E249" s="295"/>
      <c r="F249" s="292" t="str">
        <f>IF(D249*E249&lt;&gt;0,D249*E249,"")</f>
        <v/>
      </c>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8"/>
      <c r="AY249" s="288"/>
      <c r="AZ249" s="288"/>
      <c r="BA249" s="288"/>
      <c r="BB249" s="288"/>
      <c r="BC249" s="288"/>
      <c r="BD249" s="288"/>
      <c r="BE249" s="288"/>
      <c r="BF249" s="288"/>
      <c r="BG249" s="288"/>
      <c r="BH249" s="288"/>
      <c r="BI249" s="288"/>
      <c r="BJ249" s="288"/>
      <c r="BK249" s="288"/>
      <c r="BL249" s="288"/>
      <c r="BM249" s="288"/>
      <c r="BN249" s="288"/>
      <c r="BO249" s="288"/>
      <c r="BP249" s="288"/>
      <c r="BQ249" s="288"/>
      <c r="BR249" s="288"/>
      <c r="BS249" s="288"/>
      <c r="BT249" s="288"/>
      <c r="BU249" s="288"/>
      <c r="BV249" s="288"/>
      <c r="BW249" s="288"/>
      <c r="BX249" s="288"/>
      <c r="BY249" s="288"/>
      <c r="BZ249" s="288"/>
      <c r="CA249" s="288"/>
      <c r="CB249" s="288"/>
      <c r="CC249" s="288"/>
      <c r="CD249" s="288"/>
      <c r="CE249" s="288"/>
      <c r="CF249" s="288"/>
      <c r="CG249" s="288"/>
      <c r="CH249" s="288"/>
      <c r="CI249" s="288"/>
      <c r="CJ249" s="288"/>
      <c r="CK249" s="288"/>
      <c r="CL249" s="288"/>
      <c r="CM249" s="288"/>
      <c r="CN249" s="288"/>
      <c r="CO249" s="288"/>
      <c r="CP249" s="288"/>
      <c r="CQ249" s="288"/>
      <c r="CR249" s="288"/>
      <c r="CS249" s="288"/>
      <c r="CT249" s="288"/>
      <c r="CU249" s="288"/>
      <c r="CV249" s="288"/>
      <c r="CW249" s="288"/>
      <c r="CX249" s="288"/>
      <c r="CY249" s="288"/>
      <c r="CZ249" s="288"/>
      <c r="DA249" s="288"/>
      <c r="DB249" s="288"/>
      <c r="DC249" s="288"/>
      <c r="DD249" s="288"/>
      <c r="DE249" s="288"/>
      <c r="DF249" s="288"/>
      <c r="DG249" s="288"/>
      <c r="DH249" s="288"/>
      <c r="DI249" s="288"/>
      <c r="DJ249" s="288"/>
      <c r="DK249" s="288"/>
      <c r="DL249" s="288"/>
      <c r="DM249" s="288"/>
      <c r="DN249" s="288"/>
      <c r="DO249" s="288"/>
      <c r="DP249" s="288"/>
      <c r="DQ249" s="288"/>
      <c r="DR249" s="288"/>
      <c r="DS249" s="288"/>
      <c r="DT249" s="288"/>
      <c r="DU249" s="288"/>
      <c r="DV249" s="288"/>
      <c r="DW249" s="288"/>
      <c r="DX249" s="288"/>
      <c r="DY249" s="288"/>
      <c r="DZ249" s="288"/>
      <c r="EA249" s="288"/>
      <c r="EB249" s="288"/>
      <c r="EC249" s="288"/>
      <c r="ED249" s="288"/>
      <c r="EE249" s="288"/>
      <c r="EF249" s="288"/>
      <c r="EG249" s="288"/>
      <c r="EH249" s="288"/>
      <c r="EI249" s="288"/>
      <c r="EJ249" s="288"/>
      <c r="EK249" s="288"/>
      <c r="EL249" s="288"/>
      <c r="EM249" s="288"/>
      <c r="EN249" s="288"/>
      <c r="EO249" s="288"/>
      <c r="EP249" s="288"/>
      <c r="EQ249" s="288"/>
      <c r="ER249" s="288"/>
      <c r="ES249" s="288"/>
      <c r="ET249" s="288"/>
      <c r="EU249" s="288"/>
      <c r="EV249" s="288"/>
      <c r="EW249" s="288"/>
      <c r="EX249" s="288"/>
      <c r="EY249" s="288"/>
      <c r="EZ249" s="288"/>
      <c r="FA249" s="288"/>
      <c r="FB249" s="288"/>
      <c r="FC249" s="288"/>
      <c r="FD249" s="288"/>
      <c r="FE249" s="288"/>
      <c r="FF249" s="288"/>
      <c r="FG249" s="288"/>
      <c r="FH249" s="288"/>
      <c r="FI249" s="288"/>
      <c r="FJ249" s="288"/>
      <c r="FK249" s="288"/>
      <c r="FL249" s="288"/>
      <c r="FM249" s="288"/>
      <c r="FN249" s="288"/>
      <c r="FO249" s="288"/>
      <c r="FP249" s="288"/>
      <c r="FQ249" s="288"/>
      <c r="FR249" s="288"/>
      <c r="FS249" s="288"/>
      <c r="FT249" s="288"/>
      <c r="FU249" s="288"/>
      <c r="FV249" s="288"/>
      <c r="FW249" s="288"/>
      <c r="FX249" s="288"/>
      <c r="FY249" s="288"/>
      <c r="FZ249" s="288"/>
      <c r="GA249" s="288"/>
      <c r="GB249" s="288"/>
      <c r="GC249" s="288"/>
      <c r="GD249" s="288"/>
      <c r="GE249" s="288"/>
      <c r="GF249" s="288"/>
      <c r="GG249" s="288"/>
      <c r="GH249" s="288"/>
      <c r="GI249" s="288"/>
      <c r="GJ249" s="288"/>
      <c r="GK249" s="288"/>
      <c r="GL249" s="288"/>
      <c r="GM249" s="288"/>
      <c r="GN249" s="288"/>
    </row>
    <row r="250" spans="1:196" s="285" customFormat="1" ht="25.5">
      <c r="A250" s="19"/>
      <c r="B250" s="442" t="s">
        <v>38</v>
      </c>
      <c r="C250" s="52"/>
      <c r="D250" s="263"/>
      <c r="E250" s="149"/>
      <c r="F250" s="289"/>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8"/>
      <c r="AY250" s="288"/>
      <c r="AZ250" s="288"/>
      <c r="BA250" s="288"/>
      <c r="BB250" s="288"/>
      <c r="BC250" s="288"/>
      <c r="BD250" s="288"/>
      <c r="BE250" s="288"/>
      <c r="BF250" s="288"/>
      <c r="BG250" s="288"/>
      <c r="BH250" s="288"/>
      <c r="BI250" s="288"/>
      <c r="BJ250" s="288"/>
      <c r="BK250" s="288"/>
      <c r="BL250" s="288"/>
      <c r="BM250" s="288"/>
      <c r="BN250" s="288"/>
      <c r="BO250" s="288"/>
      <c r="BP250" s="288"/>
      <c r="BQ250" s="288"/>
      <c r="BR250" s="288"/>
      <c r="BS250" s="288"/>
      <c r="BT250" s="288"/>
      <c r="BU250" s="288"/>
      <c r="BV250" s="288"/>
      <c r="BW250" s="288"/>
      <c r="BX250" s="288"/>
      <c r="BY250" s="288"/>
      <c r="BZ250" s="288"/>
      <c r="CA250" s="288"/>
      <c r="CB250" s="288"/>
      <c r="CC250" s="288"/>
      <c r="CD250" s="288"/>
      <c r="CE250" s="288"/>
      <c r="CF250" s="288"/>
      <c r="CG250" s="288"/>
      <c r="CH250" s="288"/>
      <c r="CI250" s="288"/>
      <c r="CJ250" s="288"/>
      <c r="CK250" s="288"/>
      <c r="CL250" s="288"/>
      <c r="CM250" s="288"/>
      <c r="CN250" s="288"/>
      <c r="CO250" s="288"/>
      <c r="CP250" s="288"/>
      <c r="CQ250" s="288"/>
      <c r="CR250" s="288"/>
      <c r="CS250" s="288"/>
      <c r="CT250" s="288"/>
      <c r="CU250" s="288"/>
      <c r="CV250" s="288"/>
      <c r="CW250" s="288"/>
      <c r="CX250" s="288"/>
      <c r="CY250" s="288"/>
      <c r="CZ250" s="288"/>
      <c r="DA250" s="288"/>
      <c r="DB250" s="288"/>
      <c r="DC250" s="288"/>
      <c r="DD250" s="288"/>
      <c r="DE250" s="288"/>
      <c r="DF250" s="288"/>
      <c r="DG250" s="288"/>
      <c r="DH250" s="288"/>
      <c r="DI250" s="288"/>
      <c r="DJ250" s="288"/>
      <c r="DK250" s="288"/>
      <c r="DL250" s="288"/>
      <c r="DM250" s="288"/>
      <c r="DN250" s="288"/>
      <c r="DO250" s="288"/>
      <c r="DP250" s="288"/>
      <c r="DQ250" s="288"/>
      <c r="DR250" s="288"/>
      <c r="DS250" s="288"/>
      <c r="DT250" s="288"/>
      <c r="DU250" s="288"/>
      <c r="DV250" s="288"/>
      <c r="DW250" s="288"/>
      <c r="DX250" s="288"/>
      <c r="DY250" s="288"/>
      <c r="DZ250" s="288"/>
      <c r="EA250" s="288"/>
      <c r="EB250" s="288"/>
      <c r="EC250" s="288"/>
      <c r="ED250" s="288"/>
      <c r="EE250" s="288"/>
      <c r="EF250" s="288"/>
      <c r="EG250" s="288"/>
      <c r="EH250" s="288"/>
      <c r="EI250" s="288"/>
      <c r="EJ250" s="288"/>
      <c r="EK250" s="288"/>
      <c r="EL250" s="288"/>
      <c r="EM250" s="288"/>
      <c r="EN250" s="288"/>
      <c r="EO250" s="288"/>
      <c r="EP250" s="288"/>
      <c r="EQ250" s="288"/>
      <c r="ER250" s="288"/>
      <c r="ES250" s="288"/>
      <c r="ET250" s="288"/>
      <c r="EU250" s="288"/>
      <c r="EV250" s="288"/>
      <c r="EW250" s="288"/>
      <c r="EX250" s="288"/>
      <c r="EY250" s="288"/>
      <c r="EZ250" s="288"/>
      <c r="FA250" s="288"/>
      <c r="FB250" s="288"/>
      <c r="FC250" s="288"/>
      <c r="FD250" s="288"/>
      <c r="FE250" s="288"/>
      <c r="FF250" s="288"/>
      <c r="FG250" s="288"/>
      <c r="FH250" s="288"/>
      <c r="FI250" s="288"/>
      <c r="FJ250" s="288"/>
      <c r="FK250" s="288"/>
      <c r="FL250" s="288"/>
      <c r="FM250" s="288"/>
      <c r="FN250" s="288"/>
      <c r="FO250" s="288"/>
      <c r="FP250" s="288"/>
      <c r="FQ250" s="288"/>
      <c r="FR250" s="288"/>
      <c r="FS250" s="288"/>
      <c r="FT250" s="288"/>
      <c r="FU250" s="288"/>
      <c r="FV250" s="288"/>
      <c r="FW250" s="288"/>
      <c r="FX250" s="288"/>
      <c r="FY250" s="288"/>
      <c r="FZ250" s="288"/>
      <c r="GA250" s="288"/>
      <c r="GB250" s="288"/>
      <c r="GC250" s="288"/>
      <c r="GD250" s="288"/>
      <c r="GE250" s="288"/>
      <c r="GF250" s="288"/>
      <c r="GG250" s="288"/>
      <c r="GH250" s="288"/>
      <c r="GI250" s="288"/>
      <c r="GJ250" s="288"/>
      <c r="GK250" s="288"/>
      <c r="GL250" s="288"/>
      <c r="GM250" s="288"/>
      <c r="GN250" s="288"/>
    </row>
    <row r="251" spans="1:196" s="286" customFormat="1" ht="89.25">
      <c r="A251" s="311"/>
      <c r="B251" s="452" t="s">
        <v>149</v>
      </c>
      <c r="C251" s="52"/>
      <c r="D251" s="263"/>
      <c r="E251" s="149"/>
      <c r="F251" s="289"/>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52"/>
      <c r="CD251" s="52"/>
      <c r="CE251" s="52"/>
      <c r="CF251" s="52"/>
      <c r="CG251" s="52"/>
      <c r="CH251" s="52"/>
      <c r="CI251" s="52"/>
      <c r="CJ251" s="52"/>
      <c r="CK251" s="52"/>
      <c r="CL251" s="52"/>
      <c r="CM251" s="52"/>
      <c r="CN251" s="52"/>
      <c r="CO251" s="52"/>
      <c r="CP251" s="52"/>
      <c r="CQ251" s="52"/>
      <c r="CR251" s="52"/>
      <c r="CS251" s="52"/>
      <c r="CT251" s="52"/>
      <c r="CU251" s="52"/>
      <c r="CV251" s="52"/>
      <c r="CW251" s="52"/>
      <c r="CX251" s="52"/>
      <c r="CY251" s="52"/>
      <c r="CZ251" s="52"/>
      <c r="DA251" s="52"/>
      <c r="DB251" s="52"/>
      <c r="DC251" s="52"/>
      <c r="DD251" s="52"/>
      <c r="DE251" s="52"/>
      <c r="DF251" s="52"/>
      <c r="DG251" s="52"/>
      <c r="DH251" s="52"/>
      <c r="DI251" s="52"/>
      <c r="DJ251" s="52"/>
      <c r="DK251" s="52"/>
      <c r="DL251" s="52"/>
      <c r="DM251" s="52"/>
      <c r="DN251" s="52"/>
      <c r="DO251" s="52"/>
      <c r="DP251" s="52"/>
      <c r="DQ251" s="52"/>
      <c r="DR251" s="52"/>
      <c r="DS251" s="52"/>
      <c r="DT251" s="52"/>
      <c r="DU251" s="52"/>
      <c r="DV251" s="52"/>
      <c r="DW251" s="52"/>
      <c r="DX251" s="52"/>
      <c r="DY251" s="52"/>
      <c r="DZ251" s="52"/>
      <c r="EA251" s="52"/>
      <c r="EB251" s="52"/>
      <c r="EC251" s="52"/>
      <c r="ED251" s="52"/>
      <c r="EE251" s="52"/>
      <c r="EF251" s="52"/>
      <c r="EG251" s="52"/>
      <c r="EH251" s="52"/>
      <c r="EI251" s="52"/>
      <c r="EJ251" s="52"/>
      <c r="EK251" s="52"/>
      <c r="EL251" s="52"/>
      <c r="EM251" s="52"/>
      <c r="EN251" s="52"/>
      <c r="EO251" s="52"/>
      <c r="EP251" s="52"/>
      <c r="EQ251" s="52"/>
      <c r="ER251" s="52"/>
      <c r="ES251" s="52"/>
      <c r="ET251" s="52"/>
      <c r="EU251" s="52"/>
      <c r="EV251" s="52"/>
      <c r="EW251" s="52"/>
      <c r="EX251" s="52"/>
      <c r="EY251" s="52"/>
      <c r="EZ251" s="52"/>
      <c r="FA251" s="52"/>
      <c r="FB251" s="52"/>
      <c r="FC251" s="52"/>
      <c r="FD251" s="52"/>
      <c r="FE251" s="52"/>
      <c r="FF251" s="52"/>
      <c r="FG251" s="52"/>
      <c r="FH251" s="52"/>
      <c r="FI251" s="52"/>
      <c r="FJ251" s="52"/>
      <c r="FK251" s="52"/>
      <c r="FL251" s="52"/>
      <c r="FM251" s="52"/>
      <c r="FN251" s="52"/>
      <c r="FO251" s="52"/>
      <c r="FP251" s="52"/>
      <c r="FQ251" s="52"/>
      <c r="FR251" s="52"/>
      <c r="FS251" s="52"/>
      <c r="FT251" s="52"/>
      <c r="FU251" s="52"/>
      <c r="FV251" s="52"/>
      <c r="FW251" s="52"/>
      <c r="FX251" s="52"/>
      <c r="FY251" s="52"/>
      <c r="FZ251" s="52"/>
      <c r="GA251" s="52"/>
      <c r="GB251" s="52"/>
      <c r="GC251" s="52"/>
      <c r="GD251" s="52"/>
      <c r="GE251" s="52"/>
      <c r="GF251" s="52"/>
      <c r="GG251" s="52"/>
      <c r="GH251" s="52"/>
      <c r="GI251" s="52"/>
      <c r="GJ251" s="52"/>
      <c r="GK251" s="52"/>
      <c r="GL251" s="52"/>
      <c r="GM251" s="52"/>
      <c r="GN251" s="52"/>
    </row>
    <row r="252" spans="1:196" s="285" customFormat="1">
      <c r="A252" s="312"/>
      <c r="B252" s="442"/>
      <c r="C252" s="294" t="s">
        <v>202</v>
      </c>
      <c r="D252" s="305">
        <v>1</v>
      </c>
      <c r="E252" s="295"/>
      <c r="F252" s="292" t="str">
        <f>IF(D252*E252&lt;&gt;0,D252*E252,"")</f>
        <v/>
      </c>
      <c r="G252" s="288"/>
      <c r="H252" s="288"/>
      <c r="I252" s="288"/>
      <c r="J252" s="288"/>
      <c r="K252" s="288"/>
      <c r="L252" s="288"/>
      <c r="M252" s="288"/>
      <c r="N252" s="288"/>
      <c r="O252" s="288"/>
      <c r="P252" s="288"/>
      <c r="Q252" s="288"/>
      <c r="R252" s="288"/>
      <c r="S252" s="288"/>
      <c r="T252" s="288"/>
      <c r="U252" s="288"/>
      <c r="V252" s="288"/>
      <c r="W252" s="288"/>
      <c r="X252" s="288"/>
      <c r="Y252" s="288"/>
      <c r="Z252" s="288"/>
      <c r="AA252" s="288"/>
      <c r="AB252" s="288"/>
      <c r="AC252" s="288"/>
      <c r="AD252" s="288"/>
      <c r="AE252" s="288"/>
      <c r="AF252" s="288"/>
      <c r="AG252" s="288"/>
      <c r="AH252" s="288"/>
      <c r="AI252" s="288"/>
      <c r="AJ252" s="288"/>
      <c r="AK252" s="288"/>
      <c r="AL252" s="288"/>
      <c r="AM252" s="288"/>
      <c r="AN252" s="288"/>
      <c r="AO252" s="288"/>
      <c r="AP252" s="288"/>
      <c r="AQ252" s="288"/>
      <c r="AR252" s="288"/>
      <c r="AS252" s="288"/>
      <c r="AT252" s="288"/>
      <c r="AU252" s="288"/>
      <c r="AV252" s="288"/>
      <c r="AW252" s="288"/>
      <c r="AX252" s="288"/>
      <c r="AY252" s="288"/>
      <c r="AZ252" s="288"/>
      <c r="BA252" s="288"/>
      <c r="BB252" s="288"/>
      <c r="BC252" s="288"/>
      <c r="BD252" s="288"/>
      <c r="BE252" s="288"/>
      <c r="BF252" s="288"/>
      <c r="BG252" s="288"/>
      <c r="BH252" s="288"/>
      <c r="BI252" s="288"/>
      <c r="BJ252" s="288"/>
      <c r="BK252" s="288"/>
      <c r="BL252" s="288"/>
      <c r="BM252" s="288"/>
      <c r="BN252" s="288"/>
      <c r="BO252" s="288"/>
      <c r="BP252" s="288"/>
      <c r="BQ252" s="288"/>
      <c r="BR252" s="288"/>
      <c r="BS252" s="288"/>
      <c r="BT252" s="288"/>
      <c r="BU252" s="288"/>
      <c r="BV252" s="288"/>
      <c r="BW252" s="288"/>
      <c r="BX252" s="288"/>
      <c r="BY252" s="288"/>
      <c r="BZ252" s="288"/>
      <c r="CA252" s="288"/>
      <c r="CB252" s="288"/>
      <c r="CC252" s="288"/>
      <c r="CD252" s="288"/>
      <c r="CE252" s="288"/>
      <c r="CF252" s="288"/>
      <c r="CG252" s="288"/>
      <c r="CH252" s="288"/>
      <c r="CI252" s="288"/>
      <c r="CJ252" s="288"/>
      <c r="CK252" s="288"/>
      <c r="CL252" s="288"/>
      <c r="CM252" s="288"/>
      <c r="CN252" s="288"/>
      <c r="CO252" s="288"/>
      <c r="CP252" s="288"/>
      <c r="CQ252" s="288"/>
      <c r="CR252" s="288"/>
      <c r="CS252" s="288"/>
      <c r="CT252" s="288"/>
      <c r="CU252" s="288"/>
      <c r="CV252" s="288"/>
      <c r="CW252" s="288"/>
      <c r="CX252" s="288"/>
      <c r="CY252" s="288"/>
      <c r="CZ252" s="288"/>
      <c r="DA252" s="288"/>
      <c r="DB252" s="288"/>
      <c r="DC252" s="288"/>
      <c r="DD252" s="288"/>
      <c r="DE252" s="288"/>
      <c r="DF252" s="288"/>
      <c r="DG252" s="288"/>
      <c r="DH252" s="288"/>
      <c r="DI252" s="288"/>
      <c r="DJ252" s="288"/>
      <c r="DK252" s="288"/>
      <c r="DL252" s="288"/>
      <c r="DM252" s="288"/>
      <c r="DN252" s="288"/>
      <c r="DO252" s="288"/>
      <c r="DP252" s="288"/>
      <c r="DQ252" s="288"/>
      <c r="DR252" s="288"/>
      <c r="DS252" s="288"/>
      <c r="DT252" s="288"/>
      <c r="DU252" s="288"/>
      <c r="DV252" s="288"/>
      <c r="DW252" s="288"/>
      <c r="DX252" s="288"/>
      <c r="DY252" s="288"/>
      <c r="DZ252" s="288"/>
      <c r="EA252" s="288"/>
      <c r="EB252" s="288"/>
      <c r="EC252" s="288"/>
      <c r="ED252" s="288"/>
      <c r="EE252" s="288"/>
      <c r="EF252" s="288"/>
      <c r="EG252" s="288"/>
      <c r="EH252" s="288"/>
      <c r="EI252" s="288"/>
      <c r="EJ252" s="288"/>
      <c r="EK252" s="288"/>
      <c r="EL252" s="288"/>
      <c r="EM252" s="288"/>
      <c r="EN252" s="288"/>
      <c r="EO252" s="288"/>
      <c r="EP252" s="288"/>
      <c r="EQ252" s="288"/>
      <c r="ER252" s="288"/>
      <c r="ES252" s="288"/>
      <c r="ET252" s="288"/>
      <c r="EU252" s="288"/>
      <c r="EV252" s="288"/>
      <c r="EW252" s="288"/>
      <c r="EX252" s="288"/>
      <c r="EY252" s="288"/>
      <c r="EZ252" s="288"/>
      <c r="FA252" s="288"/>
      <c r="FB252" s="288"/>
      <c r="FC252" s="288"/>
      <c r="FD252" s="288"/>
      <c r="FE252" s="288"/>
      <c r="FF252" s="288"/>
      <c r="FG252" s="288"/>
      <c r="FH252" s="288"/>
      <c r="FI252" s="288"/>
      <c r="FJ252" s="288"/>
      <c r="FK252" s="288"/>
      <c r="FL252" s="288"/>
      <c r="FM252" s="288"/>
      <c r="FN252" s="288"/>
      <c r="FO252" s="288"/>
      <c r="FP252" s="288"/>
      <c r="FQ252" s="288"/>
      <c r="FR252" s="288"/>
      <c r="FS252" s="288"/>
      <c r="FT252" s="288"/>
      <c r="FU252" s="288"/>
      <c r="FV252" s="288"/>
      <c r="FW252" s="288"/>
      <c r="FX252" s="288"/>
      <c r="FY252" s="288"/>
      <c r="FZ252" s="288"/>
      <c r="GA252" s="288"/>
      <c r="GB252" s="288"/>
      <c r="GC252" s="288"/>
      <c r="GD252" s="288"/>
      <c r="GE252" s="288"/>
      <c r="GF252" s="288"/>
      <c r="GG252" s="288"/>
      <c r="GH252" s="288"/>
      <c r="GI252" s="288"/>
      <c r="GJ252" s="288"/>
      <c r="GK252" s="288"/>
      <c r="GL252" s="288"/>
      <c r="GM252" s="288"/>
      <c r="GN252" s="288"/>
    </row>
    <row r="253" spans="1:196" s="285" customFormat="1">
      <c r="A253" s="19"/>
      <c r="B253" s="442"/>
      <c r="C253" s="294"/>
      <c r="D253" s="305"/>
      <c r="E253" s="295"/>
      <c r="F253" s="292"/>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c r="AE253" s="288"/>
      <c r="AF253" s="288"/>
      <c r="AG253" s="288"/>
      <c r="AH253" s="288"/>
      <c r="AI253" s="288"/>
      <c r="AJ253" s="288"/>
      <c r="AK253" s="288"/>
      <c r="AL253" s="288"/>
      <c r="AM253" s="288"/>
      <c r="AN253" s="288"/>
      <c r="AO253" s="288"/>
      <c r="AP253" s="288"/>
      <c r="AQ253" s="288"/>
      <c r="AR253" s="288"/>
      <c r="AS253" s="288"/>
      <c r="AT253" s="288"/>
      <c r="AU253" s="288"/>
      <c r="AV253" s="288"/>
      <c r="AW253" s="288"/>
      <c r="AX253" s="288"/>
      <c r="AY253" s="288"/>
      <c r="AZ253" s="288"/>
      <c r="BA253" s="288"/>
      <c r="BB253" s="288"/>
      <c r="BC253" s="288"/>
      <c r="BD253" s="288"/>
      <c r="BE253" s="288"/>
      <c r="BF253" s="288"/>
      <c r="BG253" s="288"/>
      <c r="BH253" s="288"/>
      <c r="BI253" s="288"/>
      <c r="BJ253" s="288"/>
      <c r="BK253" s="288"/>
      <c r="BL253" s="288"/>
      <c r="BM253" s="288"/>
      <c r="BN253" s="288"/>
      <c r="BO253" s="288"/>
      <c r="BP253" s="288"/>
      <c r="BQ253" s="288"/>
      <c r="BR253" s="288"/>
      <c r="BS253" s="288"/>
      <c r="BT253" s="288"/>
      <c r="BU253" s="288"/>
      <c r="BV253" s="288"/>
      <c r="BW253" s="288"/>
      <c r="BX253" s="288"/>
      <c r="BY253" s="288"/>
      <c r="BZ253" s="288"/>
      <c r="CA253" s="288"/>
      <c r="CB253" s="288"/>
      <c r="CC253" s="288"/>
      <c r="CD253" s="288"/>
      <c r="CE253" s="288"/>
      <c r="CF253" s="288"/>
      <c r="CG253" s="288"/>
      <c r="CH253" s="288"/>
      <c r="CI253" s="288"/>
      <c r="CJ253" s="288"/>
      <c r="CK253" s="288"/>
      <c r="CL253" s="288"/>
      <c r="CM253" s="288"/>
      <c r="CN253" s="288"/>
      <c r="CO253" s="288"/>
      <c r="CP253" s="288"/>
      <c r="CQ253" s="288"/>
      <c r="CR253" s="288"/>
      <c r="CS253" s="288"/>
      <c r="CT253" s="288"/>
      <c r="CU253" s="288"/>
      <c r="CV253" s="288"/>
      <c r="CW253" s="288"/>
      <c r="CX253" s="288"/>
      <c r="CY253" s="288"/>
      <c r="CZ253" s="288"/>
      <c r="DA253" s="288"/>
      <c r="DB253" s="288"/>
      <c r="DC253" s="288"/>
      <c r="DD253" s="288"/>
      <c r="DE253" s="288"/>
      <c r="DF253" s="288"/>
      <c r="DG253" s="288"/>
      <c r="DH253" s="288"/>
      <c r="DI253" s="288"/>
      <c r="DJ253" s="288"/>
      <c r="DK253" s="288"/>
      <c r="DL253" s="288"/>
      <c r="DM253" s="288"/>
      <c r="DN253" s="288"/>
      <c r="DO253" s="288"/>
      <c r="DP253" s="288"/>
      <c r="DQ253" s="288"/>
      <c r="DR253" s="288"/>
      <c r="DS253" s="288"/>
      <c r="DT253" s="288"/>
      <c r="DU253" s="288"/>
      <c r="DV253" s="288"/>
      <c r="DW253" s="288"/>
      <c r="DX253" s="288"/>
      <c r="DY253" s="288"/>
      <c r="DZ253" s="288"/>
      <c r="EA253" s="288"/>
      <c r="EB253" s="288"/>
      <c r="EC253" s="288"/>
      <c r="ED253" s="288"/>
      <c r="EE253" s="288"/>
      <c r="EF253" s="288"/>
      <c r="EG253" s="288"/>
      <c r="EH253" s="288"/>
      <c r="EI253" s="288"/>
      <c r="EJ253" s="288"/>
      <c r="EK253" s="288"/>
      <c r="EL253" s="288"/>
      <c r="EM253" s="288"/>
      <c r="EN253" s="288"/>
      <c r="EO253" s="288"/>
      <c r="EP253" s="288"/>
      <c r="EQ253" s="288"/>
      <c r="ER253" s="288"/>
      <c r="ES253" s="288"/>
      <c r="ET253" s="288"/>
      <c r="EU253" s="288"/>
      <c r="EV253" s="288"/>
      <c r="EW253" s="288"/>
      <c r="EX253" s="288"/>
      <c r="EY253" s="288"/>
      <c r="EZ253" s="288"/>
      <c r="FA253" s="288"/>
      <c r="FB253" s="288"/>
      <c r="FC253" s="288"/>
      <c r="FD253" s="288"/>
      <c r="FE253" s="288"/>
      <c r="FF253" s="288"/>
      <c r="FG253" s="288"/>
      <c r="FH253" s="288"/>
      <c r="FI253" s="288"/>
      <c r="FJ253" s="288"/>
      <c r="FK253" s="288"/>
      <c r="FL253" s="288"/>
      <c r="FM253" s="288"/>
      <c r="FN253" s="288"/>
      <c r="FO253" s="288"/>
      <c r="FP253" s="288"/>
      <c r="FQ253" s="288"/>
      <c r="FR253" s="288"/>
      <c r="FS253" s="288"/>
      <c r="FT253" s="288"/>
      <c r="FU253" s="288"/>
      <c r="FV253" s="288"/>
      <c r="FW253" s="288"/>
      <c r="FX253" s="288"/>
      <c r="FY253" s="288"/>
      <c r="FZ253" s="288"/>
      <c r="GA253" s="288"/>
      <c r="GB253" s="288"/>
      <c r="GC253" s="288"/>
      <c r="GD253" s="288"/>
      <c r="GE253" s="288"/>
      <c r="GF253" s="288"/>
      <c r="GG253" s="288"/>
      <c r="GH253" s="288"/>
      <c r="GI253" s="288"/>
      <c r="GJ253" s="288"/>
      <c r="GK253" s="288"/>
      <c r="GL253" s="288"/>
      <c r="GM253" s="288"/>
      <c r="GN253" s="288"/>
    </row>
    <row r="254" spans="1:196" s="285" customFormat="1" ht="63.75">
      <c r="A254" s="302">
        <v>6</v>
      </c>
      <c r="B254" s="440" t="s">
        <v>565</v>
      </c>
      <c r="C254" s="17" t="s">
        <v>455</v>
      </c>
      <c r="D254" s="298">
        <v>180</v>
      </c>
      <c r="E254" s="295"/>
      <c r="F254" s="292" t="str">
        <f>IF(D254*E254&lt;&gt;0,D254*E254,"")</f>
        <v/>
      </c>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288"/>
      <c r="AN254" s="288"/>
      <c r="AO254" s="288"/>
      <c r="AP254" s="288"/>
      <c r="AQ254" s="288"/>
      <c r="AR254" s="288"/>
      <c r="AS254" s="288"/>
      <c r="AT254" s="288"/>
      <c r="AU254" s="288"/>
      <c r="AV254" s="288"/>
      <c r="AW254" s="288"/>
      <c r="AX254" s="288"/>
      <c r="AY254" s="288"/>
      <c r="AZ254" s="288"/>
      <c r="BA254" s="288"/>
      <c r="BB254" s="288"/>
      <c r="BC254" s="288"/>
      <c r="BD254" s="288"/>
      <c r="BE254" s="288"/>
      <c r="BF254" s="288"/>
      <c r="BG254" s="288"/>
      <c r="BH254" s="288"/>
      <c r="BI254" s="288"/>
      <c r="BJ254" s="288"/>
      <c r="BK254" s="288"/>
      <c r="BL254" s="288"/>
      <c r="BM254" s="288"/>
      <c r="BN254" s="288"/>
      <c r="BO254" s="288"/>
      <c r="BP254" s="288"/>
      <c r="BQ254" s="288"/>
      <c r="BR254" s="288"/>
      <c r="BS254" s="288"/>
      <c r="BT254" s="288"/>
      <c r="BU254" s="288"/>
      <c r="BV254" s="288"/>
      <c r="BW254" s="288"/>
      <c r="BX254" s="288"/>
      <c r="BY254" s="288"/>
      <c r="BZ254" s="288"/>
      <c r="CA254" s="288"/>
      <c r="CB254" s="288"/>
      <c r="CC254" s="288"/>
      <c r="CD254" s="288"/>
      <c r="CE254" s="288"/>
      <c r="CF254" s="288"/>
      <c r="CG254" s="288"/>
      <c r="CH254" s="288"/>
      <c r="CI254" s="288"/>
      <c r="CJ254" s="288"/>
      <c r="CK254" s="288"/>
      <c r="CL254" s="288"/>
      <c r="CM254" s="288"/>
      <c r="CN254" s="288"/>
      <c r="CO254" s="288"/>
      <c r="CP254" s="288"/>
      <c r="CQ254" s="288"/>
      <c r="CR254" s="288"/>
      <c r="CS254" s="288"/>
      <c r="CT254" s="288"/>
      <c r="CU254" s="288"/>
      <c r="CV254" s="288"/>
      <c r="CW254" s="288"/>
      <c r="CX254" s="288"/>
      <c r="CY254" s="288"/>
      <c r="CZ254" s="288"/>
      <c r="DA254" s="288"/>
      <c r="DB254" s="288"/>
      <c r="DC254" s="288"/>
      <c r="DD254" s="288"/>
      <c r="DE254" s="288"/>
      <c r="DF254" s="288"/>
      <c r="DG254" s="288"/>
      <c r="DH254" s="288"/>
      <c r="DI254" s="288"/>
      <c r="DJ254" s="288"/>
      <c r="DK254" s="288"/>
      <c r="DL254" s="288"/>
      <c r="DM254" s="288"/>
      <c r="DN254" s="288"/>
      <c r="DO254" s="288"/>
      <c r="DP254" s="288"/>
      <c r="DQ254" s="288"/>
      <c r="DR254" s="288"/>
      <c r="DS254" s="288"/>
      <c r="DT254" s="288"/>
      <c r="DU254" s="288"/>
      <c r="DV254" s="288"/>
      <c r="DW254" s="288"/>
      <c r="DX254" s="288"/>
      <c r="DY254" s="288"/>
      <c r="DZ254" s="288"/>
      <c r="EA254" s="288"/>
      <c r="EB254" s="288"/>
      <c r="EC254" s="288"/>
      <c r="ED254" s="288"/>
      <c r="EE254" s="288"/>
      <c r="EF254" s="288"/>
      <c r="EG254" s="288"/>
      <c r="EH254" s="288"/>
      <c r="EI254" s="288"/>
      <c r="EJ254" s="288"/>
      <c r="EK254" s="288"/>
      <c r="EL254" s="288"/>
      <c r="EM254" s="288"/>
      <c r="EN254" s="288"/>
      <c r="EO254" s="288"/>
      <c r="EP254" s="288"/>
      <c r="EQ254" s="288"/>
      <c r="ER254" s="288"/>
      <c r="ES254" s="288"/>
      <c r="ET254" s="288"/>
      <c r="EU254" s="288"/>
      <c r="EV254" s="288"/>
      <c r="EW254" s="288"/>
      <c r="EX254" s="288"/>
      <c r="EY254" s="288"/>
      <c r="EZ254" s="288"/>
      <c r="FA254" s="288"/>
      <c r="FB254" s="288"/>
      <c r="FC254" s="288"/>
      <c r="FD254" s="288"/>
      <c r="FE254" s="288"/>
      <c r="FF254" s="288"/>
      <c r="FG254" s="288"/>
      <c r="FH254" s="288"/>
      <c r="FI254" s="288"/>
      <c r="FJ254" s="288"/>
      <c r="FK254" s="288"/>
      <c r="FL254" s="288"/>
      <c r="FM254" s="288"/>
      <c r="FN254" s="288"/>
      <c r="FO254" s="288"/>
      <c r="FP254" s="288"/>
      <c r="FQ254" s="288"/>
      <c r="FR254" s="288"/>
      <c r="FS254" s="288"/>
      <c r="FT254" s="288"/>
      <c r="FU254" s="288"/>
      <c r="FV254" s="288"/>
      <c r="FW254" s="288"/>
      <c r="FX254" s="288"/>
      <c r="FY254" s="288"/>
      <c r="FZ254" s="288"/>
      <c r="GA254" s="288"/>
      <c r="GB254" s="288"/>
      <c r="GC254" s="288"/>
      <c r="GD254" s="288"/>
      <c r="GE254" s="288"/>
      <c r="GF254" s="288"/>
      <c r="GG254" s="288"/>
      <c r="GH254" s="288"/>
      <c r="GI254" s="288"/>
      <c r="GJ254" s="288"/>
      <c r="GK254" s="288"/>
      <c r="GL254" s="288"/>
      <c r="GM254" s="288"/>
      <c r="GN254" s="288"/>
    </row>
    <row r="255" spans="1:196" s="473" customFormat="1">
      <c r="A255" s="468"/>
      <c r="B255" s="469"/>
      <c r="C255" s="470"/>
      <c r="D255" s="471"/>
      <c r="E255" s="472"/>
      <c r="F255" s="472"/>
      <c r="G255" s="418"/>
      <c r="H255" s="418"/>
      <c r="I255" s="418"/>
      <c r="J255" s="418"/>
      <c r="K255" s="418"/>
      <c r="L255" s="418"/>
      <c r="M255" s="418"/>
      <c r="N255" s="418"/>
      <c r="O255" s="418"/>
      <c r="P255" s="418"/>
      <c r="Q255" s="418"/>
      <c r="R255" s="418"/>
      <c r="S255" s="418"/>
      <c r="T255" s="418"/>
      <c r="U255" s="418"/>
      <c r="V255" s="418"/>
      <c r="W255" s="418"/>
      <c r="X255" s="418"/>
      <c r="Y255" s="418"/>
      <c r="Z255" s="418"/>
      <c r="AA255" s="418"/>
      <c r="AB255" s="418"/>
      <c r="AC255" s="418"/>
      <c r="AD255" s="418"/>
      <c r="AE255" s="418"/>
      <c r="AF255" s="418"/>
      <c r="AG255" s="418"/>
      <c r="AH255" s="418"/>
      <c r="AI255" s="418"/>
      <c r="AJ255" s="418"/>
      <c r="AK255" s="418"/>
      <c r="AL255" s="418"/>
      <c r="AM255" s="418"/>
      <c r="AN255" s="418"/>
      <c r="AO255" s="418"/>
      <c r="AP255" s="418"/>
      <c r="AQ255" s="418"/>
      <c r="AR255" s="418"/>
      <c r="AS255" s="418"/>
      <c r="AT255" s="418"/>
      <c r="AU255" s="418"/>
      <c r="AV255" s="418"/>
      <c r="AW255" s="418"/>
      <c r="AX255" s="418"/>
      <c r="AY255" s="418"/>
      <c r="AZ255" s="418"/>
      <c r="BA255" s="418"/>
      <c r="BB255" s="418"/>
      <c r="BC255" s="418"/>
      <c r="BD255" s="418"/>
      <c r="BE255" s="418"/>
      <c r="BF255" s="418"/>
      <c r="BG255" s="418"/>
      <c r="BH255" s="418"/>
      <c r="BI255" s="418"/>
      <c r="BJ255" s="418"/>
      <c r="BK255" s="418"/>
      <c r="BL255" s="418"/>
      <c r="BM255" s="418"/>
      <c r="BN255" s="418"/>
      <c r="BO255" s="418"/>
      <c r="BP255" s="418"/>
      <c r="BQ255" s="418"/>
      <c r="BR255" s="418"/>
      <c r="BS255" s="418"/>
      <c r="BT255" s="418"/>
      <c r="BU255" s="418"/>
      <c r="BV255" s="418"/>
      <c r="BW255" s="418"/>
      <c r="BX255" s="418"/>
      <c r="BY255" s="418"/>
      <c r="BZ255" s="418"/>
      <c r="CA255" s="418"/>
      <c r="CB255" s="418"/>
      <c r="CC255" s="418"/>
      <c r="CD255" s="418"/>
      <c r="CE255" s="418"/>
      <c r="CF255" s="418"/>
      <c r="CG255" s="418"/>
      <c r="CH255" s="418"/>
      <c r="CI255" s="418"/>
      <c r="CJ255" s="418"/>
      <c r="CK255" s="418"/>
      <c r="CL255" s="418"/>
      <c r="CM255" s="418"/>
      <c r="CN255" s="418"/>
      <c r="CO255" s="418"/>
      <c r="CP255" s="418"/>
      <c r="CQ255" s="418"/>
      <c r="CR255" s="418"/>
      <c r="CS255" s="418"/>
      <c r="CT255" s="418"/>
      <c r="CU255" s="418"/>
      <c r="CV255" s="418"/>
      <c r="CW255" s="418"/>
      <c r="CX255" s="418"/>
      <c r="CY255" s="418"/>
      <c r="CZ255" s="418"/>
      <c r="DA255" s="418"/>
      <c r="DB255" s="418"/>
      <c r="DC255" s="418"/>
      <c r="DD255" s="418"/>
      <c r="DE255" s="418"/>
      <c r="DF255" s="418"/>
      <c r="DG255" s="418"/>
      <c r="DH255" s="418"/>
      <c r="DI255" s="418"/>
      <c r="DJ255" s="418"/>
      <c r="DK255" s="418"/>
      <c r="DL255" s="418"/>
      <c r="DM255" s="418"/>
      <c r="DN255" s="418"/>
      <c r="DO255" s="418"/>
      <c r="DP255" s="418"/>
      <c r="DQ255" s="418"/>
      <c r="DR255" s="418"/>
      <c r="DS255" s="418"/>
      <c r="DT255" s="418"/>
      <c r="DU255" s="418"/>
      <c r="DV255" s="418"/>
      <c r="DW255" s="418"/>
      <c r="DX255" s="418"/>
      <c r="DY255" s="418"/>
      <c r="DZ255" s="418"/>
      <c r="EA255" s="418"/>
      <c r="EB255" s="418"/>
      <c r="EC255" s="418"/>
      <c r="ED255" s="418"/>
      <c r="EE255" s="418"/>
      <c r="EF255" s="418"/>
      <c r="EG255" s="418"/>
      <c r="EH255" s="418"/>
      <c r="EI255" s="418"/>
      <c r="EJ255" s="418"/>
      <c r="EK255" s="418"/>
      <c r="EL255" s="418"/>
      <c r="EM255" s="418"/>
      <c r="EN255" s="418"/>
      <c r="EO255" s="418"/>
      <c r="EP255" s="418"/>
      <c r="EQ255" s="418"/>
      <c r="ER255" s="418"/>
      <c r="ES255" s="418"/>
      <c r="ET255" s="418"/>
      <c r="EU255" s="418"/>
      <c r="EV255" s="418"/>
      <c r="EW255" s="418"/>
      <c r="EX255" s="418"/>
      <c r="EY255" s="418"/>
      <c r="EZ255" s="418"/>
      <c r="FA255" s="418"/>
      <c r="FB255" s="418"/>
      <c r="FC255" s="418"/>
      <c r="FD255" s="418"/>
      <c r="FE255" s="418"/>
      <c r="FF255" s="418"/>
      <c r="FG255" s="418"/>
      <c r="FH255" s="418"/>
      <c r="FI255" s="418"/>
      <c r="FJ255" s="418"/>
      <c r="FK255" s="418"/>
      <c r="FL255" s="418"/>
      <c r="FM255" s="418"/>
      <c r="FN255" s="418"/>
      <c r="FO255" s="418"/>
      <c r="FP255" s="418"/>
      <c r="FQ255" s="418"/>
      <c r="FR255" s="418"/>
      <c r="FS255" s="418"/>
      <c r="FT255" s="418"/>
      <c r="FU255" s="418"/>
      <c r="FV255" s="418"/>
      <c r="FW255" s="418"/>
      <c r="FX255" s="418"/>
      <c r="FY255" s="418"/>
      <c r="FZ255" s="418"/>
      <c r="GA255" s="418"/>
      <c r="GB255" s="418"/>
      <c r="GC255" s="418"/>
      <c r="GD255" s="418"/>
      <c r="GE255" s="418"/>
      <c r="GF255" s="418"/>
      <c r="GG255" s="418"/>
      <c r="GH255" s="418"/>
      <c r="GI255" s="418"/>
      <c r="GJ255" s="418"/>
      <c r="GK255" s="418"/>
      <c r="GL255" s="418"/>
      <c r="GM255" s="418"/>
      <c r="GN255" s="418"/>
    </row>
    <row r="256" spans="1:196" s="2" customFormat="1">
      <c r="A256" s="468"/>
      <c r="B256" s="469"/>
      <c r="C256" s="470"/>
      <c r="D256" s="471"/>
      <c r="E256" s="472"/>
      <c r="F256" s="472"/>
      <c r="G256" s="418"/>
      <c r="H256" s="418"/>
      <c r="I256" s="418"/>
      <c r="J256" s="418"/>
      <c r="K256" s="418"/>
      <c r="L256" s="418"/>
      <c r="M256" s="418"/>
      <c r="N256" s="418"/>
      <c r="O256" s="418"/>
      <c r="P256" s="418"/>
      <c r="Q256" s="418"/>
      <c r="R256" s="418"/>
      <c r="S256" s="418"/>
      <c r="T256" s="418"/>
      <c r="U256" s="418"/>
      <c r="V256" s="418"/>
      <c r="W256" s="418"/>
      <c r="X256" s="418"/>
      <c r="Y256" s="418"/>
      <c r="Z256" s="418"/>
      <c r="AA256" s="418"/>
      <c r="AB256" s="418"/>
      <c r="AC256" s="418"/>
      <c r="AD256" s="418"/>
      <c r="AE256" s="418"/>
      <c r="AF256" s="418"/>
      <c r="AG256" s="418"/>
      <c r="AH256" s="418"/>
      <c r="AI256" s="418"/>
      <c r="AJ256" s="418"/>
      <c r="AK256" s="418"/>
      <c r="AL256" s="418"/>
      <c r="AM256" s="418"/>
      <c r="AN256" s="418"/>
      <c r="AO256" s="418"/>
      <c r="AP256" s="418"/>
      <c r="AQ256" s="418"/>
      <c r="AR256" s="418"/>
      <c r="AS256" s="418"/>
      <c r="AT256" s="418"/>
      <c r="AU256" s="418"/>
      <c r="AV256" s="418"/>
      <c r="AW256" s="418"/>
      <c r="AX256" s="418"/>
      <c r="AY256" s="418"/>
      <c r="AZ256" s="418"/>
      <c r="BA256" s="418"/>
      <c r="BB256" s="418"/>
      <c r="BC256" s="418"/>
      <c r="BD256" s="418"/>
      <c r="BE256" s="418"/>
      <c r="BF256" s="418"/>
      <c r="BG256" s="418"/>
      <c r="BH256" s="418"/>
      <c r="BI256" s="418"/>
      <c r="BJ256" s="418"/>
      <c r="BK256" s="418"/>
      <c r="BL256" s="418"/>
      <c r="BM256" s="418"/>
      <c r="BN256" s="418"/>
      <c r="BO256" s="418"/>
      <c r="BP256" s="418"/>
      <c r="BQ256" s="418"/>
      <c r="BR256" s="418"/>
      <c r="BS256" s="418"/>
      <c r="BT256" s="418"/>
      <c r="BU256" s="418"/>
      <c r="BV256" s="418"/>
      <c r="BW256" s="418"/>
      <c r="BX256" s="418"/>
      <c r="BY256" s="418"/>
      <c r="BZ256" s="418"/>
      <c r="CA256" s="418"/>
      <c r="CB256" s="418"/>
      <c r="CC256" s="418"/>
      <c r="CD256" s="418"/>
      <c r="CE256" s="418"/>
      <c r="CF256" s="418"/>
      <c r="CG256" s="418"/>
      <c r="CH256" s="418"/>
      <c r="CI256" s="418"/>
      <c r="CJ256" s="418"/>
      <c r="CK256" s="418"/>
      <c r="CL256" s="418"/>
      <c r="CM256" s="418"/>
      <c r="CN256" s="418"/>
      <c r="CO256" s="418"/>
      <c r="CP256" s="418"/>
      <c r="CQ256" s="418"/>
      <c r="CR256" s="418"/>
      <c r="CS256" s="418"/>
      <c r="CT256" s="418"/>
      <c r="CU256" s="418"/>
      <c r="CV256" s="418"/>
      <c r="CW256" s="418"/>
      <c r="CX256" s="418"/>
      <c r="CY256" s="418"/>
      <c r="CZ256" s="418"/>
      <c r="DA256" s="418"/>
      <c r="DB256" s="418"/>
      <c r="DC256" s="418"/>
      <c r="DD256" s="418"/>
      <c r="DE256" s="418"/>
      <c r="DF256" s="418"/>
      <c r="DG256" s="418"/>
      <c r="DH256" s="418"/>
      <c r="DI256" s="418"/>
      <c r="DJ256" s="418"/>
      <c r="DK256" s="418"/>
      <c r="DL256" s="418"/>
      <c r="DM256" s="418"/>
      <c r="DN256" s="418"/>
      <c r="DO256" s="418"/>
      <c r="DP256" s="418"/>
      <c r="DQ256" s="418"/>
      <c r="DR256" s="418"/>
      <c r="DS256" s="418"/>
      <c r="DT256" s="418"/>
      <c r="DU256" s="418"/>
      <c r="DV256" s="418"/>
      <c r="DW256" s="418"/>
      <c r="DX256" s="418"/>
      <c r="DY256" s="418"/>
      <c r="DZ256" s="418"/>
      <c r="EA256" s="418"/>
      <c r="EB256" s="418"/>
      <c r="EC256" s="418"/>
      <c r="ED256" s="418"/>
      <c r="EE256" s="418"/>
      <c r="EF256" s="418"/>
      <c r="EG256" s="418"/>
      <c r="EH256" s="418"/>
      <c r="EI256" s="418"/>
      <c r="EJ256" s="418"/>
      <c r="EK256" s="418"/>
      <c r="EL256" s="418"/>
      <c r="EM256" s="418"/>
      <c r="EN256" s="418"/>
      <c r="EO256" s="418"/>
      <c r="EP256" s="418"/>
      <c r="EQ256" s="418"/>
      <c r="ER256" s="418"/>
      <c r="ES256" s="418"/>
      <c r="ET256" s="418"/>
      <c r="EU256" s="418"/>
      <c r="EV256" s="418"/>
      <c r="EW256" s="418"/>
      <c r="EX256" s="418"/>
      <c r="EY256" s="418"/>
      <c r="EZ256" s="418"/>
      <c r="FA256" s="418"/>
      <c r="FB256" s="418"/>
      <c r="FC256" s="418"/>
      <c r="FD256" s="418"/>
      <c r="FE256" s="418"/>
      <c r="FF256" s="418"/>
      <c r="FG256" s="418"/>
      <c r="FH256" s="418"/>
      <c r="FI256" s="418"/>
      <c r="FJ256" s="418"/>
      <c r="FK256" s="418"/>
      <c r="FL256" s="418"/>
      <c r="FM256" s="418"/>
      <c r="FN256" s="418"/>
      <c r="FO256" s="418"/>
      <c r="FP256" s="418"/>
      <c r="FQ256" s="418"/>
      <c r="FR256" s="418"/>
      <c r="FS256" s="418"/>
      <c r="FT256" s="418"/>
      <c r="FU256" s="418"/>
      <c r="FV256" s="418"/>
      <c r="FW256" s="418"/>
      <c r="FX256" s="418"/>
      <c r="FY256" s="418"/>
      <c r="FZ256" s="418"/>
      <c r="GA256" s="418"/>
      <c r="GB256" s="418"/>
      <c r="GC256" s="418"/>
      <c r="GD256" s="418"/>
      <c r="GE256" s="418"/>
      <c r="GF256" s="418"/>
      <c r="GG256" s="418"/>
      <c r="GH256" s="418"/>
      <c r="GI256" s="418"/>
      <c r="GJ256" s="418"/>
      <c r="GK256" s="418"/>
      <c r="GL256" s="418"/>
      <c r="GM256" s="418"/>
      <c r="GN256" s="418"/>
    </row>
    <row r="257" spans="1:196">
      <c r="A257" s="118" t="s">
        <v>100</v>
      </c>
      <c r="B257" s="448" t="s">
        <v>141</v>
      </c>
      <c r="C257" s="116" t="s">
        <v>453</v>
      </c>
      <c r="D257" s="273"/>
      <c r="E257" s="116"/>
      <c r="F257" s="117">
        <f>SUM(F219:F254)</f>
        <v>0</v>
      </c>
    </row>
    <row r="258" spans="1:196">
      <c r="A258" s="19"/>
      <c r="B258" s="441"/>
      <c r="C258" s="17"/>
      <c r="D258" s="276"/>
      <c r="E258" s="17"/>
      <c r="F258" s="20"/>
    </row>
    <row r="259" spans="1:196">
      <c r="A259" s="19"/>
      <c r="B259" s="441"/>
      <c r="C259" s="17"/>
      <c r="D259" s="276"/>
      <c r="E259" s="17"/>
      <c r="F259" s="20"/>
    </row>
    <row r="260" spans="1:196">
      <c r="A260" s="118" t="s">
        <v>101</v>
      </c>
      <c r="B260" s="448" t="s">
        <v>88</v>
      </c>
      <c r="C260" s="116"/>
      <c r="D260" s="273"/>
      <c r="E260" s="116"/>
      <c r="F260" s="117"/>
    </row>
    <row r="261" spans="1:196">
      <c r="A261" s="19"/>
      <c r="B261" s="441"/>
      <c r="C261" s="17"/>
      <c r="D261" s="276"/>
      <c r="E261" s="17"/>
      <c r="F261" s="20"/>
    </row>
    <row r="262" spans="1:196" s="285" customFormat="1" ht="89.25">
      <c r="A262" s="301">
        <v>1</v>
      </c>
      <c r="B262" s="442" t="s">
        <v>10</v>
      </c>
      <c r="C262" s="294"/>
      <c r="D262" s="305"/>
      <c r="E262" s="306"/>
      <c r="F262" s="292"/>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288"/>
      <c r="AF262" s="288"/>
      <c r="AG262" s="288"/>
      <c r="AH262" s="288"/>
      <c r="AI262" s="288"/>
      <c r="AJ262" s="288"/>
      <c r="AK262" s="288"/>
      <c r="AL262" s="288"/>
      <c r="AM262" s="288"/>
      <c r="AN262" s="288"/>
      <c r="AO262" s="288"/>
      <c r="AP262" s="288"/>
      <c r="AQ262" s="288"/>
      <c r="AR262" s="288"/>
      <c r="AS262" s="288"/>
      <c r="AT262" s="288"/>
      <c r="AU262" s="288"/>
      <c r="AV262" s="288"/>
      <c r="AW262" s="288"/>
      <c r="AX262" s="288"/>
      <c r="AY262" s="288"/>
      <c r="AZ262" s="288"/>
      <c r="BA262" s="288"/>
      <c r="BB262" s="288"/>
      <c r="BC262" s="288"/>
      <c r="BD262" s="288"/>
      <c r="BE262" s="288"/>
      <c r="BF262" s="288"/>
      <c r="BG262" s="288"/>
      <c r="BH262" s="288"/>
      <c r="BI262" s="288"/>
      <c r="BJ262" s="288"/>
      <c r="BK262" s="288"/>
      <c r="BL262" s="288"/>
      <c r="BM262" s="288"/>
      <c r="BN262" s="288"/>
      <c r="BO262" s="288"/>
      <c r="BP262" s="288"/>
      <c r="BQ262" s="288"/>
      <c r="BR262" s="288"/>
      <c r="BS262" s="288"/>
      <c r="BT262" s="288"/>
      <c r="BU262" s="288"/>
      <c r="BV262" s="288"/>
      <c r="BW262" s="288"/>
      <c r="BX262" s="288"/>
      <c r="BY262" s="288"/>
      <c r="BZ262" s="288"/>
      <c r="CA262" s="288"/>
      <c r="CB262" s="288"/>
      <c r="CC262" s="288"/>
      <c r="CD262" s="288"/>
      <c r="CE262" s="288"/>
      <c r="CF262" s="288"/>
      <c r="CG262" s="288"/>
      <c r="CH262" s="288"/>
      <c r="CI262" s="288"/>
      <c r="CJ262" s="288"/>
      <c r="CK262" s="288"/>
      <c r="CL262" s="288"/>
      <c r="CM262" s="288"/>
      <c r="CN262" s="288"/>
      <c r="CO262" s="288"/>
      <c r="CP262" s="288"/>
      <c r="CQ262" s="288"/>
      <c r="CR262" s="288"/>
      <c r="CS262" s="288"/>
      <c r="CT262" s="288"/>
      <c r="CU262" s="288"/>
      <c r="CV262" s="288"/>
      <c r="CW262" s="288"/>
      <c r="CX262" s="288"/>
      <c r="CY262" s="288"/>
      <c r="CZ262" s="288"/>
      <c r="DA262" s="288"/>
      <c r="DB262" s="288"/>
      <c r="DC262" s="288"/>
      <c r="DD262" s="288"/>
      <c r="DE262" s="288"/>
      <c r="DF262" s="288"/>
      <c r="DG262" s="288"/>
      <c r="DH262" s="288"/>
      <c r="DI262" s="288"/>
      <c r="DJ262" s="288"/>
      <c r="DK262" s="288"/>
      <c r="DL262" s="288"/>
      <c r="DM262" s="288"/>
      <c r="DN262" s="288"/>
      <c r="DO262" s="288"/>
      <c r="DP262" s="288"/>
      <c r="DQ262" s="288"/>
      <c r="DR262" s="288"/>
      <c r="DS262" s="288"/>
      <c r="DT262" s="288"/>
      <c r="DU262" s="288"/>
      <c r="DV262" s="288"/>
      <c r="DW262" s="288"/>
      <c r="DX262" s="288"/>
      <c r="DY262" s="288"/>
      <c r="DZ262" s="288"/>
      <c r="EA262" s="288"/>
      <c r="EB262" s="288"/>
      <c r="EC262" s="288"/>
      <c r="ED262" s="288"/>
      <c r="EE262" s="288"/>
      <c r="EF262" s="288"/>
      <c r="EG262" s="288"/>
      <c r="EH262" s="288"/>
      <c r="EI262" s="288"/>
      <c r="EJ262" s="288"/>
      <c r="EK262" s="288"/>
      <c r="EL262" s="288"/>
      <c r="EM262" s="288"/>
      <c r="EN262" s="288"/>
      <c r="EO262" s="288"/>
      <c r="EP262" s="288"/>
      <c r="EQ262" s="288"/>
      <c r="ER262" s="288"/>
      <c r="ES262" s="288"/>
      <c r="ET262" s="288"/>
      <c r="EU262" s="288"/>
      <c r="EV262" s="288"/>
      <c r="EW262" s="288"/>
      <c r="EX262" s="288"/>
      <c r="EY262" s="288"/>
      <c r="EZ262" s="288"/>
      <c r="FA262" s="288"/>
      <c r="FB262" s="288"/>
      <c r="FC262" s="288"/>
      <c r="FD262" s="288"/>
      <c r="FE262" s="288"/>
      <c r="FF262" s="288"/>
      <c r="FG262" s="288"/>
      <c r="FH262" s="288"/>
      <c r="FI262" s="288"/>
      <c r="FJ262" s="288"/>
      <c r="FK262" s="288"/>
      <c r="FL262" s="288"/>
      <c r="FM262" s="288"/>
      <c r="FN262" s="288"/>
      <c r="FO262" s="288"/>
      <c r="FP262" s="288"/>
      <c r="FQ262" s="288"/>
      <c r="FR262" s="288"/>
      <c r="FS262" s="288"/>
      <c r="FT262" s="288"/>
      <c r="FU262" s="288"/>
      <c r="FV262" s="288"/>
      <c r="FW262" s="288"/>
      <c r="FX262" s="288"/>
      <c r="FY262" s="288"/>
      <c r="FZ262" s="288"/>
      <c r="GA262" s="288"/>
      <c r="GB262" s="288"/>
      <c r="GC262" s="288"/>
      <c r="GD262" s="288"/>
      <c r="GE262" s="288"/>
      <c r="GF262" s="288"/>
      <c r="GG262" s="288"/>
      <c r="GH262" s="288"/>
      <c r="GI262" s="288"/>
      <c r="GJ262" s="288"/>
      <c r="GK262" s="288"/>
      <c r="GL262" s="288"/>
      <c r="GM262" s="288"/>
      <c r="GN262" s="288"/>
    </row>
    <row r="263" spans="1:196" s="285" customFormat="1">
      <c r="A263" s="301"/>
      <c r="B263" s="442" t="s">
        <v>11</v>
      </c>
      <c r="C263" s="294" t="s">
        <v>451</v>
      </c>
      <c r="D263" s="305">
        <v>29</v>
      </c>
      <c r="E263" s="295"/>
      <c r="F263" s="292" t="str">
        <f>IF(D263*E263&lt;&gt;0,D263*E263,"")</f>
        <v/>
      </c>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288"/>
      <c r="AF263" s="288"/>
      <c r="AG263" s="288"/>
      <c r="AH263" s="288"/>
      <c r="AI263" s="288"/>
      <c r="AJ263" s="288"/>
      <c r="AK263" s="288"/>
      <c r="AL263" s="288"/>
      <c r="AM263" s="288"/>
      <c r="AN263" s="288"/>
      <c r="AO263" s="288"/>
      <c r="AP263" s="288"/>
      <c r="AQ263" s="288"/>
      <c r="AR263" s="288"/>
      <c r="AS263" s="288"/>
      <c r="AT263" s="288"/>
      <c r="AU263" s="288"/>
      <c r="AV263" s="288"/>
      <c r="AW263" s="288"/>
      <c r="AX263" s="288"/>
      <c r="AY263" s="288"/>
      <c r="AZ263" s="288"/>
      <c r="BA263" s="288"/>
      <c r="BB263" s="288"/>
      <c r="BC263" s="288"/>
      <c r="BD263" s="288"/>
      <c r="BE263" s="288"/>
      <c r="BF263" s="288"/>
      <c r="BG263" s="288"/>
      <c r="BH263" s="288"/>
      <c r="BI263" s="288"/>
      <c r="BJ263" s="288"/>
      <c r="BK263" s="288"/>
      <c r="BL263" s="288"/>
      <c r="BM263" s="288"/>
      <c r="BN263" s="288"/>
      <c r="BO263" s="288"/>
      <c r="BP263" s="288"/>
      <c r="BQ263" s="288"/>
      <c r="BR263" s="288"/>
      <c r="BS263" s="288"/>
      <c r="BT263" s="288"/>
      <c r="BU263" s="288"/>
      <c r="BV263" s="288"/>
      <c r="BW263" s="288"/>
      <c r="BX263" s="288"/>
      <c r="BY263" s="288"/>
      <c r="BZ263" s="288"/>
      <c r="CA263" s="288"/>
      <c r="CB263" s="288"/>
      <c r="CC263" s="288"/>
      <c r="CD263" s="288"/>
      <c r="CE263" s="288"/>
      <c r="CF263" s="288"/>
      <c r="CG263" s="288"/>
      <c r="CH263" s="288"/>
      <c r="CI263" s="288"/>
      <c r="CJ263" s="288"/>
      <c r="CK263" s="288"/>
      <c r="CL263" s="288"/>
      <c r="CM263" s="288"/>
      <c r="CN263" s="288"/>
      <c r="CO263" s="288"/>
      <c r="CP263" s="288"/>
      <c r="CQ263" s="288"/>
      <c r="CR263" s="288"/>
      <c r="CS263" s="288"/>
      <c r="CT263" s="288"/>
      <c r="CU263" s="288"/>
      <c r="CV263" s="288"/>
      <c r="CW263" s="288"/>
      <c r="CX263" s="288"/>
      <c r="CY263" s="288"/>
      <c r="CZ263" s="288"/>
      <c r="DA263" s="288"/>
      <c r="DB263" s="288"/>
      <c r="DC263" s="288"/>
      <c r="DD263" s="288"/>
      <c r="DE263" s="288"/>
      <c r="DF263" s="288"/>
      <c r="DG263" s="288"/>
      <c r="DH263" s="288"/>
      <c r="DI263" s="288"/>
      <c r="DJ263" s="288"/>
      <c r="DK263" s="288"/>
      <c r="DL263" s="288"/>
      <c r="DM263" s="288"/>
      <c r="DN263" s="288"/>
      <c r="DO263" s="288"/>
      <c r="DP263" s="288"/>
      <c r="DQ263" s="288"/>
      <c r="DR263" s="288"/>
      <c r="DS263" s="288"/>
      <c r="DT263" s="288"/>
      <c r="DU263" s="288"/>
      <c r="DV263" s="288"/>
      <c r="DW263" s="288"/>
      <c r="DX263" s="288"/>
      <c r="DY263" s="288"/>
      <c r="DZ263" s="288"/>
      <c r="EA263" s="288"/>
      <c r="EB263" s="288"/>
      <c r="EC263" s="288"/>
      <c r="ED263" s="288"/>
      <c r="EE263" s="288"/>
      <c r="EF263" s="288"/>
      <c r="EG263" s="288"/>
      <c r="EH263" s="288"/>
      <c r="EI263" s="288"/>
      <c r="EJ263" s="288"/>
      <c r="EK263" s="288"/>
      <c r="EL263" s="288"/>
      <c r="EM263" s="288"/>
      <c r="EN263" s="288"/>
      <c r="EO263" s="288"/>
      <c r="EP263" s="288"/>
      <c r="EQ263" s="288"/>
      <c r="ER263" s="288"/>
      <c r="ES263" s="288"/>
      <c r="ET263" s="288"/>
      <c r="EU263" s="288"/>
      <c r="EV263" s="288"/>
      <c r="EW263" s="288"/>
      <c r="EX263" s="288"/>
      <c r="EY263" s="288"/>
      <c r="EZ263" s="288"/>
      <c r="FA263" s="288"/>
      <c r="FB263" s="288"/>
      <c r="FC263" s="288"/>
      <c r="FD263" s="288"/>
      <c r="FE263" s="288"/>
      <c r="FF263" s="288"/>
      <c r="FG263" s="288"/>
      <c r="FH263" s="288"/>
      <c r="FI263" s="288"/>
      <c r="FJ263" s="288"/>
      <c r="FK263" s="288"/>
      <c r="FL263" s="288"/>
      <c r="FM263" s="288"/>
      <c r="FN263" s="288"/>
      <c r="FO263" s="288"/>
      <c r="FP263" s="288"/>
      <c r="FQ263" s="288"/>
      <c r="FR263" s="288"/>
      <c r="FS263" s="288"/>
      <c r="FT263" s="288"/>
      <c r="FU263" s="288"/>
      <c r="FV263" s="288"/>
      <c r="FW263" s="288"/>
      <c r="FX263" s="288"/>
      <c r="FY263" s="288"/>
      <c r="FZ263" s="288"/>
      <c r="GA263" s="288"/>
      <c r="GB263" s="288"/>
      <c r="GC263" s="288"/>
      <c r="GD263" s="288"/>
      <c r="GE263" s="288"/>
      <c r="GF263" s="288"/>
      <c r="GG263" s="288"/>
      <c r="GH263" s="288"/>
      <c r="GI263" s="288"/>
      <c r="GJ263" s="288"/>
      <c r="GK263" s="288"/>
      <c r="GL263" s="288"/>
      <c r="GM263" s="288"/>
      <c r="GN263" s="288"/>
    </row>
    <row r="264" spans="1:196" s="285" customFormat="1">
      <c r="A264" s="19"/>
      <c r="B264" s="441"/>
      <c r="C264" s="17"/>
      <c r="D264" s="276"/>
      <c r="E264" s="17"/>
      <c r="F264" s="20"/>
      <c r="G264" s="288"/>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c r="AD264" s="288"/>
      <c r="AE264" s="288"/>
      <c r="AF264" s="288"/>
      <c r="AG264" s="288"/>
      <c r="AH264" s="288"/>
      <c r="AI264" s="288"/>
      <c r="AJ264" s="288"/>
      <c r="AK264" s="288"/>
      <c r="AL264" s="288"/>
      <c r="AM264" s="288"/>
      <c r="AN264" s="288"/>
      <c r="AO264" s="288"/>
      <c r="AP264" s="288"/>
      <c r="AQ264" s="288"/>
      <c r="AR264" s="288"/>
      <c r="AS264" s="288"/>
      <c r="AT264" s="288"/>
      <c r="AU264" s="288"/>
      <c r="AV264" s="288"/>
      <c r="AW264" s="288"/>
      <c r="AX264" s="288"/>
      <c r="AY264" s="288"/>
      <c r="AZ264" s="288"/>
      <c r="BA264" s="288"/>
      <c r="BB264" s="288"/>
      <c r="BC264" s="288"/>
      <c r="BD264" s="288"/>
      <c r="BE264" s="288"/>
      <c r="BF264" s="288"/>
      <c r="BG264" s="288"/>
      <c r="BH264" s="288"/>
      <c r="BI264" s="288"/>
      <c r="BJ264" s="288"/>
      <c r="BK264" s="288"/>
      <c r="BL264" s="288"/>
      <c r="BM264" s="288"/>
      <c r="BN264" s="288"/>
      <c r="BO264" s="288"/>
      <c r="BP264" s="288"/>
      <c r="BQ264" s="288"/>
      <c r="BR264" s="288"/>
      <c r="BS264" s="288"/>
      <c r="BT264" s="288"/>
      <c r="BU264" s="288"/>
      <c r="BV264" s="288"/>
      <c r="BW264" s="288"/>
      <c r="BX264" s="288"/>
      <c r="BY264" s="288"/>
      <c r="BZ264" s="288"/>
      <c r="CA264" s="288"/>
      <c r="CB264" s="288"/>
      <c r="CC264" s="288"/>
      <c r="CD264" s="288"/>
      <c r="CE264" s="288"/>
      <c r="CF264" s="288"/>
      <c r="CG264" s="288"/>
      <c r="CH264" s="288"/>
      <c r="CI264" s="288"/>
      <c r="CJ264" s="288"/>
      <c r="CK264" s="288"/>
      <c r="CL264" s="288"/>
      <c r="CM264" s="288"/>
      <c r="CN264" s="288"/>
      <c r="CO264" s="288"/>
      <c r="CP264" s="288"/>
      <c r="CQ264" s="288"/>
      <c r="CR264" s="288"/>
      <c r="CS264" s="288"/>
      <c r="CT264" s="288"/>
      <c r="CU264" s="288"/>
      <c r="CV264" s="288"/>
      <c r="CW264" s="288"/>
      <c r="CX264" s="288"/>
      <c r="CY264" s="288"/>
      <c r="CZ264" s="288"/>
      <c r="DA264" s="288"/>
      <c r="DB264" s="288"/>
      <c r="DC264" s="288"/>
      <c r="DD264" s="288"/>
      <c r="DE264" s="288"/>
      <c r="DF264" s="288"/>
      <c r="DG264" s="288"/>
      <c r="DH264" s="288"/>
      <c r="DI264" s="288"/>
      <c r="DJ264" s="288"/>
      <c r="DK264" s="288"/>
      <c r="DL264" s="288"/>
      <c r="DM264" s="288"/>
      <c r="DN264" s="288"/>
      <c r="DO264" s="288"/>
      <c r="DP264" s="288"/>
      <c r="DQ264" s="288"/>
      <c r="DR264" s="288"/>
      <c r="DS264" s="288"/>
      <c r="DT264" s="288"/>
      <c r="DU264" s="288"/>
      <c r="DV264" s="288"/>
      <c r="DW264" s="288"/>
      <c r="DX264" s="288"/>
      <c r="DY264" s="288"/>
      <c r="DZ264" s="288"/>
      <c r="EA264" s="288"/>
      <c r="EB264" s="288"/>
      <c r="EC264" s="288"/>
      <c r="ED264" s="288"/>
      <c r="EE264" s="288"/>
      <c r="EF264" s="288"/>
      <c r="EG264" s="288"/>
      <c r="EH264" s="288"/>
      <c r="EI264" s="288"/>
      <c r="EJ264" s="288"/>
      <c r="EK264" s="288"/>
      <c r="EL264" s="288"/>
      <c r="EM264" s="288"/>
      <c r="EN264" s="288"/>
      <c r="EO264" s="288"/>
      <c r="EP264" s="288"/>
      <c r="EQ264" s="288"/>
      <c r="ER264" s="288"/>
      <c r="ES264" s="288"/>
      <c r="ET264" s="288"/>
      <c r="EU264" s="288"/>
      <c r="EV264" s="288"/>
      <c r="EW264" s="288"/>
      <c r="EX264" s="288"/>
      <c r="EY264" s="288"/>
      <c r="EZ264" s="288"/>
      <c r="FA264" s="288"/>
      <c r="FB264" s="288"/>
      <c r="FC264" s="288"/>
      <c r="FD264" s="288"/>
      <c r="FE264" s="288"/>
      <c r="FF264" s="288"/>
      <c r="FG264" s="288"/>
      <c r="FH264" s="288"/>
      <c r="FI264" s="288"/>
      <c r="FJ264" s="288"/>
      <c r="FK264" s="288"/>
      <c r="FL264" s="288"/>
      <c r="FM264" s="288"/>
      <c r="FN264" s="288"/>
      <c r="FO264" s="288"/>
      <c r="FP264" s="288"/>
      <c r="FQ264" s="288"/>
      <c r="FR264" s="288"/>
      <c r="FS264" s="288"/>
      <c r="FT264" s="288"/>
      <c r="FU264" s="288"/>
      <c r="FV264" s="288"/>
      <c r="FW264" s="288"/>
      <c r="FX264" s="288"/>
      <c r="FY264" s="288"/>
      <c r="FZ264" s="288"/>
      <c r="GA264" s="288"/>
      <c r="GB264" s="288"/>
      <c r="GC264" s="288"/>
      <c r="GD264" s="288"/>
      <c r="GE264" s="288"/>
      <c r="GF264" s="288"/>
      <c r="GG264" s="288"/>
      <c r="GH264" s="288"/>
      <c r="GI264" s="288"/>
      <c r="GJ264" s="288"/>
      <c r="GK264" s="288"/>
      <c r="GL264" s="288"/>
      <c r="GM264" s="288"/>
      <c r="GN264" s="288"/>
    </row>
    <row r="265" spans="1:196" s="285" customFormat="1" ht="51">
      <c r="A265" s="301">
        <v>2</v>
      </c>
      <c r="B265" s="442" t="s">
        <v>326</v>
      </c>
      <c r="C265" s="294"/>
      <c r="D265" s="305"/>
      <c r="E265" s="306"/>
      <c r="F265" s="292"/>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8"/>
      <c r="AJ265" s="288"/>
      <c r="AK265" s="288"/>
      <c r="AL265" s="288"/>
      <c r="AM265" s="288"/>
      <c r="AN265" s="288"/>
      <c r="AO265" s="288"/>
      <c r="AP265" s="288"/>
      <c r="AQ265" s="288"/>
      <c r="AR265" s="288"/>
      <c r="AS265" s="288"/>
      <c r="AT265" s="288"/>
      <c r="AU265" s="288"/>
      <c r="AV265" s="288"/>
      <c r="AW265" s="288"/>
      <c r="AX265" s="288"/>
      <c r="AY265" s="288"/>
      <c r="AZ265" s="288"/>
      <c r="BA265" s="288"/>
      <c r="BB265" s="288"/>
      <c r="BC265" s="288"/>
      <c r="BD265" s="288"/>
      <c r="BE265" s="288"/>
      <c r="BF265" s="288"/>
      <c r="BG265" s="288"/>
      <c r="BH265" s="288"/>
      <c r="BI265" s="288"/>
      <c r="BJ265" s="288"/>
      <c r="BK265" s="288"/>
      <c r="BL265" s="288"/>
      <c r="BM265" s="288"/>
      <c r="BN265" s="288"/>
      <c r="BO265" s="288"/>
      <c r="BP265" s="288"/>
      <c r="BQ265" s="288"/>
      <c r="BR265" s="288"/>
      <c r="BS265" s="288"/>
      <c r="BT265" s="288"/>
      <c r="BU265" s="288"/>
      <c r="BV265" s="288"/>
      <c r="BW265" s="288"/>
      <c r="BX265" s="288"/>
      <c r="BY265" s="288"/>
      <c r="BZ265" s="288"/>
      <c r="CA265" s="288"/>
      <c r="CB265" s="288"/>
      <c r="CC265" s="288"/>
      <c r="CD265" s="288"/>
      <c r="CE265" s="288"/>
      <c r="CF265" s="288"/>
      <c r="CG265" s="288"/>
      <c r="CH265" s="288"/>
      <c r="CI265" s="288"/>
      <c r="CJ265" s="288"/>
      <c r="CK265" s="288"/>
      <c r="CL265" s="288"/>
      <c r="CM265" s="288"/>
      <c r="CN265" s="288"/>
      <c r="CO265" s="288"/>
      <c r="CP265" s="288"/>
      <c r="CQ265" s="288"/>
      <c r="CR265" s="288"/>
      <c r="CS265" s="288"/>
      <c r="CT265" s="288"/>
      <c r="CU265" s="288"/>
      <c r="CV265" s="288"/>
      <c r="CW265" s="288"/>
      <c r="CX265" s="288"/>
      <c r="CY265" s="288"/>
      <c r="CZ265" s="288"/>
      <c r="DA265" s="288"/>
      <c r="DB265" s="288"/>
      <c r="DC265" s="288"/>
      <c r="DD265" s="288"/>
      <c r="DE265" s="288"/>
      <c r="DF265" s="288"/>
      <c r="DG265" s="288"/>
      <c r="DH265" s="288"/>
      <c r="DI265" s="288"/>
      <c r="DJ265" s="288"/>
      <c r="DK265" s="288"/>
      <c r="DL265" s="288"/>
      <c r="DM265" s="288"/>
      <c r="DN265" s="288"/>
      <c r="DO265" s="288"/>
      <c r="DP265" s="288"/>
      <c r="DQ265" s="288"/>
      <c r="DR265" s="288"/>
      <c r="DS265" s="288"/>
      <c r="DT265" s="288"/>
      <c r="DU265" s="288"/>
      <c r="DV265" s="288"/>
      <c r="DW265" s="288"/>
      <c r="DX265" s="288"/>
      <c r="DY265" s="288"/>
      <c r="DZ265" s="288"/>
      <c r="EA265" s="288"/>
      <c r="EB265" s="288"/>
      <c r="EC265" s="288"/>
      <c r="ED265" s="288"/>
      <c r="EE265" s="288"/>
      <c r="EF265" s="288"/>
      <c r="EG265" s="288"/>
      <c r="EH265" s="288"/>
      <c r="EI265" s="288"/>
      <c r="EJ265" s="288"/>
      <c r="EK265" s="288"/>
      <c r="EL265" s="288"/>
      <c r="EM265" s="288"/>
      <c r="EN265" s="288"/>
      <c r="EO265" s="288"/>
      <c r="EP265" s="288"/>
      <c r="EQ265" s="288"/>
      <c r="ER265" s="288"/>
      <c r="ES265" s="288"/>
      <c r="ET265" s="288"/>
      <c r="EU265" s="288"/>
      <c r="EV265" s="288"/>
      <c r="EW265" s="288"/>
      <c r="EX265" s="288"/>
      <c r="EY265" s="288"/>
      <c r="EZ265" s="288"/>
      <c r="FA265" s="288"/>
      <c r="FB265" s="288"/>
      <c r="FC265" s="288"/>
      <c r="FD265" s="288"/>
      <c r="FE265" s="288"/>
      <c r="FF265" s="288"/>
      <c r="FG265" s="288"/>
      <c r="FH265" s="288"/>
      <c r="FI265" s="288"/>
      <c r="FJ265" s="288"/>
      <c r="FK265" s="288"/>
      <c r="FL265" s="288"/>
      <c r="FM265" s="288"/>
      <c r="FN265" s="288"/>
      <c r="FO265" s="288"/>
      <c r="FP265" s="288"/>
      <c r="FQ265" s="288"/>
      <c r="FR265" s="288"/>
      <c r="FS265" s="288"/>
      <c r="FT265" s="288"/>
      <c r="FU265" s="288"/>
      <c r="FV265" s="288"/>
      <c r="FW265" s="288"/>
      <c r="FX265" s="288"/>
      <c r="FY265" s="288"/>
      <c r="FZ265" s="288"/>
      <c r="GA265" s="288"/>
      <c r="GB265" s="288"/>
      <c r="GC265" s="288"/>
      <c r="GD265" s="288"/>
      <c r="GE265" s="288"/>
      <c r="GF265" s="288"/>
      <c r="GG265" s="288"/>
      <c r="GH265" s="288"/>
      <c r="GI265" s="288"/>
      <c r="GJ265" s="288"/>
      <c r="GK265" s="288"/>
      <c r="GL265" s="288"/>
      <c r="GM265" s="288"/>
      <c r="GN265" s="288"/>
    </row>
    <row r="266" spans="1:196" s="285" customFormat="1">
      <c r="A266" s="301"/>
      <c r="B266" s="442"/>
      <c r="C266" s="294" t="s">
        <v>451</v>
      </c>
      <c r="D266" s="305">
        <v>1.7</v>
      </c>
      <c r="E266" s="295"/>
      <c r="F266" s="292" t="str">
        <f>IF(D266*E266&lt;&gt;0,D266*E266,"")</f>
        <v/>
      </c>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c r="AZ266" s="288"/>
      <c r="BA266" s="288"/>
      <c r="BB266" s="288"/>
      <c r="BC266" s="288"/>
      <c r="BD266" s="288"/>
      <c r="BE266" s="288"/>
      <c r="BF266" s="288"/>
      <c r="BG266" s="288"/>
      <c r="BH266" s="288"/>
      <c r="BI266" s="288"/>
      <c r="BJ266" s="288"/>
      <c r="BK266" s="288"/>
      <c r="BL266" s="288"/>
      <c r="BM266" s="288"/>
      <c r="BN266" s="288"/>
      <c r="BO266" s="288"/>
      <c r="BP266" s="288"/>
      <c r="BQ266" s="288"/>
      <c r="BR266" s="288"/>
      <c r="BS266" s="288"/>
      <c r="BT266" s="288"/>
      <c r="BU266" s="288"/>
      <c r="BV266" s="288"/>
      <c r="BW266" s="288"/>
      <c r="BX266" s="288"/>
      <c r="BY266" s="288"/>
      <c r="BZ266" s="288"/>
      <c r="CA266" s="288"/>
      <c r="CB266" s="288"/>
      <c r="CC266" s="288"/>
      <c r="CD266" s="288"/>
      <c r="CE266" s="288"/>
      <c r="CF266" s="288"/>
      <c r="CG266" s="288"/>
      <c r="CH266" s="288"/>
      <c r="CI266" s="288"/>
      <c r="CJ266" s="288"/>
      <c r="CK266" s="288"/>
      <c r="CL266" s="288"/>
      <c r="CM266" s="288"/>
      <c r="CN266" s="288"/>
      <c r="CO266" s="288"/>
      <c r="CP266" s="288"/>
      <c r="CQ266" s="288"/>
      <c r="CR266" s="288"/>
      <c r="CS266" s="288"/>
      <c r="CT266" s="288"/>
      <c r="CU266" s="288"/>
      <c r="CV266" s="288"/>
      <c r="CW266" s="288"/>
      <c r="CX266" s="288"/>
      <c r="CY266" s="288"/>
      <c r="CZ266" s="288"/>
      <c r="DA266" s="288"/>
      <c r="DB266" s="288"/>
      <c r="DC266" s="288"/>
      <c r="DD266" s="288"/>
      <c r="DE266" s="288"/>
      <c r="DF266" s="288"/>
      <c r="DG266" s="288"/>
      <c r="DH266" s="288"/>
      <c r="DI266" s="288"/>
      <c r="DJ266" s="288"/>
      <c r="DK266" s="288"/>
      <c r="DL266" s="288"/>
      <c r="DM266" s="288"/>
      <c r="DN266" s="288"/>
      <c r="DO266" s="288"/>
      <c r="DP266" s="288"/>
      <c r="DQ266" s="288"/>
      <c r="DR266" s="288"/>
      <c r="DS266" s="288"/>
      <c r="DT266" s="288"/>
      <c r="DU266" s="288"/>
      <c r="DV266" s="288"/>
      <c r="DW266" s="288"/>
      <c r="DX266" s="288"/>
      <c r="DY266" s="288"/>
      <c r="DZ266" s="288"/>
      <c r="EA266" s="288"/>
      <c r="EB266" s="288"/>
      <c r="EC266" s="288"/>
      <c r="ED266" s="288"/>
      <c r="EE266" s="288"/>
      <c r="EF266" s="288"/>
      <c r="EG266" s="288"/>
      <c r="EH266" s="288"/>
      <c r="EI266" s="288"/>
      <c r="EJ266" s="288"/>
      <c r="EK266" s="288"/>
      <c r="EL266" s="288"/>
      <c r="EM266" s="288"/>
      <c r="EN266" s="288"/>
      <c r="EO266" s="288"/>
      <c r="EP266" s="288"/>
      <c r="EQ266" s="288"/>
      <c r="ER266" s="288"/>
      <c r="ES266" s="288"/>
      <c r="ET266" s="288"/>
      <c r="EU266" s="288"/>
      <c r="EV266" s="288"/>
      <c r="EW266" s="288"/>
      <c r="EX266" s="288"/>
      <c r="EY266" s="288"/>
      <c r="EZ266" s="288"/>
      <c r="FA266" s="288"/>
      <c r="FB266" s="288"/>
      <c r="FC266" s="288"/>
      <c r="FD266" s="288"/>
      <c r="FE266" s="288"/>
      <c r="FF266" s="288"/>
      <c r="FG266" s="288"/>
      <c r="FH266" s="288"/>
      <c r="FI266" s="288"/>
      <c r="FJ266" s="288"/>
      <c r="FK266" s="288"/>
      <c r="FL266" s="288"/>
      <c r="FM266" s="288"/>
      <c r="FN266" s="288"/>
      <c r="FO266" s="288"/>
      <c r="FP266" s="288"/>
      <c r="FQ266" s="288"/>
      <c r="FR266" s="288"/>
      <c r="FS266" s="288"/>
      <c r="FT266" s="288"/>
      <c r="FU266" s="288"/>
      <c r="FV266" s="288"/>
      <c r="FW266" s="288"/>
      <c r="FX266" s="288"/>
      <c r="FY266" s="288"/>
      <c r="FZ266" s="288"/>
      <c r="GA266" s="288"/>
      <c r="GB266" s="288"/>
      <c r="GC266" s="288"/>
      <c r="GD266" s="288"/>
      <c r="GE266" s="288"/>
      <c r="GF266" s="288"/>
      <c r="GG266" s="288"/>
      <c r="GH266" s="288"/>
      <c r="GI266" s="288"/>
      <c r="GJ266" s="288"/>
      <c r="GK266" s="288"/>
      <c r="GL266" s="288"/>
      <c r="GM266" s="288"/>
      <c r="GN266" s="288"/>
    </row>
    <row r="267" spans="1:196" s="285" customFormat="1">
      <c r="A267" s="301"/>
      <c r="B267" s="442"/>
      <c r="C267" s="294"/>
      <c r="D267" s="305"/>
      <c r="E267" s="306"/>
      <c r="F267" s="292"/>
      <c r="G267" s="288"/>
      <c r="H267" s="288"/>
      <c r="I267" s="288"/>
      <c r="J267" s="288"/>
      <c r="K267" s="288"/>
      <c r="L267" s="288"/>
      <c r="M267" s="288"/>
      <c r="N267" s="288"/>
      <c r="O267" s="288"/>
      <c r="P267" s="288"/>
      <c r="Q267" s="288"/>
      <c r="R267" s="288"/>
      <c r="S267" s="288"/>
      <c r="T267" s="288"/>
      <c r="U267" s="288"/>
      <c r="V267" s="288"/>
      <c r="W267" s="288"/>
      <c r="X267" s="288"/>
      <c r="Y267" s="288"/>
      <c r="Z267" s="288"/>
      <c r="AA267" s="288"/>
      <c r="AB267" s="288"/>
      <c r="AC267" s="288"/>
      <c r="AD267" s="288"/>
      <c r="AE267" s="288"/>
      <c r="AF267" s="288"/>
      <c r="AG267" s="288"/>
      <c r="AH267" s="288"/>
      <c r="AI267" s="288"/>
      <c r="AJ267" s="288"/>
      <c r="AK267" s="288"/>
      <c r="AL267" s="288"/>
      <c r="AM267" s="288"/>
      <c r="AN267" s="288"/>
      <c r="AO267" s="288"/>
      <c r="AP267" s="288"/>
      <c r="AQ267" s="288"/>
      <c r="AR267" s="288"/>
      <c r="AS267" s="288"/>
      <c r="AT267" s="288"/>
      <c r="AU267" s="288"/>
      <c r="AV267" s="288"/>
      <c r="AW267" s="288"/>
      <c r="AX267" s="288"/>
      <c r="AY267" s="288"/>
      <c r="AZ267" s="288"/>
      <c r="BA267" s="288"/>
      <c r="BB267" s="288"/>
      <c r="BC267" s="288"/>
      <c r="BD267" s="288"/>
      <c r="BE267" s="288"/>
      <c r="BF267" s="288"/>
      <c r="BG267" s="288"/>
      <c r="BH267" s="288"/>
      <c r="BI267" s="288"/>
      <c r="BJ267" s="288"/>
      <c r="BK267" s="288"/>
      <c r="BL267" s="288"/>
      <c r="BM267" s="288"/>
      <c r="BN267" s="288"/>
      <c r="BO267" s="288"/>
      <c r="BP267" s="288"/>
      <c r="BQ267" s="288"/>
      <c r="BR267" s="288"/>
      <c r="BS267" s="288"/>
      <c r="BT267" s="288"/>
      <c r="BU267" s="288"/>
      <c r="BV267" s="288"/>
      <c r="BW267" s="288"/>
      <c r="BX267" s="288"/>
      <c r="BY267" s="288"/>
      <c r="BZ267" s="288"/>
      <c r="CA267" s="288"/>
      <c r="CB267" s="288"/>
      <c r="CC267" s="288"/>
      <c r="CD267" s="288"/>
      <c r="CE267" s="288"/>
      <c r="CF267" s="288"/>
      <c r="CG267" s="288"/>
      <c r="CH267" s="288"/>
      <c r="CI267" s="288"/>
      <c r="CJ267" s="288"/>
      <c r="CK267" s="288"/>
      <c r="CL267" s="288"/>
      <c r="CM267" s="288"/>
      <c r="CN267" s="288"/>
      <c r="CO267" s="288"/>
      <c r="CP267" s="288"/>
      <c r="CQ267" s="288"/>
      <c r="CR267" s="288"/>
      <c r="CS267" s="288"/>
      <c r="CT267" s="288"/>
      <c r="CU267" s="288"/>
      <c r="CV267" s="288"/>
      <c r="CW267" s="288"/>
      <c r="CX267" s="288"/>
      <c r="CY267" s="288"/>
      <c r="CZ267" s="288"/>
      <c r="DA267" s="288"/>
      <c r="DB267" s="288"/>
      <c r="DC267" s="288"/>
      <c r="DD267" s="288"/>
      <c r="DE267" s="288"/>
      <c r="DF267" s="288"/>
      <c r="DG267" s="288"/>
      <c r="DH267" s="288"/>
      <c r="DI267" s="288"/>
      <c r="DJ267" s="288"/>
      <c r="DK267" s="288"/>
      <c r="DL267" s="288"/>
      <c r="DM267" s="288"/>
      <c r="DN267" s="288"/>
      <c r="DO267" s="288"/>
      <c r="DP267" s="288"/>
      <c r="DQ267" s="288"/>
      <c r="DR267" s="288"/>
      <c r="DS267" s="288"/>
      <c r="DT267" s="288"/>
      <c r="DU267" s="288"/>
      <c r="DV267" s="288"/>
      <c r="DW267" s="288"/>
      <c r="DX267" s="288"/>
      <c r="DY267" s="288"/>
      <c r="DZ267" s="288"/>
      <c r="EA267" s="288"/>
      <c r="EB267" s="288"/>
      <c r="EC267" s="288"/>
      <c r="ED267" s="288"/>
      <c r="EE267" s="288"/>
      <c r="EF267" s="288"/>
      <c r="EG267" s="288"/>
      <c r="EH267" s="288"/>
      <c r="EI267" s="288"/>
      <c r="EJ267" s="288"/>
      <c r="EK267" s="288"/>
      <c r="EL267" s="288"/>
      <c r="EM267" s="288"/>
      <c r="EN267" s="288"/>
      <c r="EO267" s="288"/>
      <c r="EP267" s="288"/>
      <c r="EQ267" s="288"/>
      <c r="ER267" s="288"/>
      <c r="ES267" s="288"/>
      <c r="ET267" s="288"/>
      <c r="EU267" s="288"/>
      <c r="EV267" s="288"/>
      <c r="EW267" s="288"/>
      <c r="EX267" s="288"/>
      <c r="EY267" s="288"/>
      <c r="EZ267" s="288"/>
      <c r="FA267" s="288"/>
      <c r="FB267" s="288"/>
      <c r="FC267" s="288"/>
      <c r="FD267" s="288"/>
      <c r="FE267" s="288"/>
      <c r="FF267" s="288"/>
      <c r="FG267" s="288"/>
      <c r="FH267" s="288"/>
      <c r="FI267" s="288"/>
      <c r="FJ267" s="288"/>
      <c r="FK267" s="288"/>
      <c r="FL267" s="288"/>
      <c r="FM267" s="288"/>
      <c r="FN267" s="288"/>
      <c r="FO267" s="288"/>
      <c r="FP267" s="288"/>
      <c r="FQ267" s="288"/>
      <c r="FR267" s="288"/>
      <c r="FS267" s="288"/>
      <c r="FT267" s="288"/>
      <c r="FU267" s="288"/>
      <c r="FV267" s="288"/>
      <c r="FW267" s="288"/>
      <c r="FX267" s="288"/>
      <c r="FY267" s="288"/>
      <c r="FZ267" s="288"/>
      <c r="GA267" s="288"/>
      <c r="GB267" s="288"/>
      <c r="GC267" s="288"/>
      <c r="GD267" s="288"/>
      <c r="GE267" s="288"/>
      <c r="GF267" s="288"/>
      <c r="GG267" s="288"/>
      <c r="GH267" s="288"/>
      <c r="GI267" s="288"/>
      <c r="GJ267" s="288"/>
      <c r="GK267" s="288"/>
      <c r="GL267" s="288"/>
      <c r="GM267" s="288"/>
      <c r="GN267" s="288"/>
    </row>
    <row r="268" spans="1:196" s="285" customFormat="1" ht="102">
      <c r="A268" s="303">
        <v>3</v>
      </c>
      <c r="B268" s="442" t="s">
        <v>327</v>
      </c>
      <c r="C268" s="304"/>
      <c r="D268" s="305"/>
      <c r="E268" s="306"/>
      <c r="F268" s="292"/>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288"/>
      <c r="AF268" s="288"/>
      <c r="AG268" s="288"/>
      <c r="AH268" s="288"/>
      <c r="AI268" s="288"/>
      <c r="AJ268" s="288"/>
      <c r="AK268" s="288"/>
      <c r="AL268" s="288"/>
      <c r="AM268" s="288"/>
      <c r="AN268" s="288"/>
      <c r="AO268" s="288"/>
      <c r="AP268" s="288"/>
      <c r="AQ268" s="288"/>
      <c r="AR268" s="288"/>
      <c r="AS268" s="288"/>
      <c r="AT268" s="288"/>
      <c r="AU268" s="288"/>
      <c r="AV268" s="288"/>
      <c r="AW268" s="288"/>
      <c r="AX268" s="288"/>
      <c r="AY268" s="288"/>
      <c r="AZ268" s="288"/>
      <c r="BA268" s="288"/>
      <c r="BB268" s="288"/>
      <c r="BC268" s="288"/>
      <c r="BD268" s="288"/>
      <c r="BE268" s="288"/>
      <c r="BF268" s="288"/>
      <c r="BG268" s="288"/>
      <c r="BH268" s="288"/>
      <c r="BI268" s="288"/>
      <c r="BJ268" s="288"/>
      <c r="BK268" s="288"/>
      <c r="BL268" s="288"/>
      <c r="BM268" s="288"/>
      <c r="BN268" s="288"/>
      <c r="BO268" s="288"/>
      <c r="BP268" s="288"/>
      <c r="BQ268" s="288"/>
      <c r="BR268" s="288"/>
      <c r="BS268" s="288"/>
      <c r="BT268" s="288"/>
      <c r="BU268" s="288"/>
      <c r="BV268" s="288"/>
      <c r="BW268" s="288"/>
      <c r="BX268" s="288"/>
      <c r="BY268" s="288"/>
      <c r="BZ268" s="288"/>
      <c r="CA268" s="288"/>
      <c r="CB268" s="288"/>
      <c r="CC268" s="288"/>
      <c r="CD268" s="288"/>
      <c r="CE268" s="288"/>
      <c r="CF268" s="288"/>
      <c r="CG268" s="288"/>
      <c r="CH268" s="288"/>
      <c r="CI268" s="288"/>
      <c r="CJ268" s="288"/>
      <c r="CK268" s="288"/>
      <c r="CL268" s="288"/>
      <c r="CM268" s="288"/>
      <c r="CN268" s="288"/>
      <c r="CO268" s="288"/>
      <c r="CP268" s="288"/>
      <c r="CQ268" s="288"/>
      <c r="CR268" s="288"/>
      <c r="CS268" s="288"/>
      <c r="CT268" s="288"/>
      <c r="CU268" s="288"/>
      <c r="CV268" s="288"/>
      <c r="CW268" s="288"/>
      <c r="CX268" s="288"/>
      <c r="CY268" s="288"/>
      <c r="CZ268" s="288"/>
      <c r="DA268" s="288"/>
      <c r="DB268" s="288"/>
      <c r="DC268" s="288"/>
      <c r="DD268" s="288"/>
      <c r="DE268" s="288"/>
      <c r="DF268" s="288"/>
      <c r="DG268" s="288"/>
      <c r="DH268" s="288"/>
      <c r="DI268" s="288"/>
      <c r="DJ268" s="288"/>
      <c r="DK268" s="288"/>
      <c r="DL268" s="288"/>
      <c r="DM268" s="288"/>
      <c r="DN268" s="288"/>
      <c r="DO268" s="288"/>
      <c r="DP268" s="288"/>
      <c r="DQ268" s="288"/>
      <c r="DR268" s="288"/>
      <c r="DS268" s="288"/>
      <c r="DT268" s="288"/>
      <c r="DU268" s="288"/>
      <c r="DV268" s="288"/>
      <c r="DW268" s="288"/>
      <c r="DX268" s="288"/>
      <c r="DY268" s="288"/>
      <c r="DZ268" s="288"/>
      <c r="EA268" s="288"/>
      <c r="EB268" s="288"/>
      <c r="EC268" s="288"/>
      <c r="ED268" s="288"/>
      <c r="EE268" s="288"/>
      <c r="EF268" s="288"/>
      <c r="EG268" s="288"/>
      <c r="EH268" s="288"/>
      <c r="EI268" s="288"/>
      <c r="EJ268" s="288"/>
      <c r="EK268" s="288"/>
      <c r="EL268" s="288"/>
      <c r="EM268" s="288"/>
      <c r="EN268" s="288"/>
      <c r="EO268" s="288"/>
      <c r="EP268" s="288"/>
      <c r="EQ268" s="288"/>
      <c r="ER268" s="288"/>
      <c r="ES268" s="288"/>
      <c r="ET268" s="288"/>
      <c r="EU268" s="288"/>
      <c r="EV268" s="288"/>
      <c r="EW268" s="288"/>
      <c r="EX268" s="288"/>
      <c r="EY268" s="288"/>
      <c r="EZ268" s="288"/>
      <c r="FA268" s="288"/>
      <c r="FB268" s="288"/>
      <c r="FC268" s="288"/>
      <c r="FD268" s="288"/>
      <c r="FE268" s="288"/>
      <c r="FF268" s="288"/>
      <c r="FG268" s="288"/>
      <c r="FH268" s="288"/>
      <c r="FI268" s="288"/>
      <c r="FJ268" s="288"/>
      <c r="FK268" s="288"/>
      <c r="FL268" s="288"/>
      <c r="FM268" s="288"/>
      <c r="FN268" s="288"/>
      <c r="FO268" s="288"/>
      <c r="FP268" s="288"/>
      <c r="FQ268" s="288"/>
      <c r="FR268" s="288"/>
      <c r="FS268" s="288"/>
      <c r="FT268" s="288"/>
      <c r="FU268" s="288"/>
      <c r="FV268" s="288"/>
      <c r="FW268" s="288"/>
      <c r="FX268" s="288"/>
      <c r="FY268" s="288"/>
      <c r="FZ268" s="288"/>
      <c r="GA268" s="288"/>
      <c r="GB268" s="288"/>
      <c r="GC268" s="288"/>
      <c r="GD268" s="288"/>
      <c r="GE268" s="288"/>
      <c r="GF268" s="288"/>
      <c r="GG268" s="288"/>
      <c r="GH268" s="288"/>
      <c r="GI268" s="288"/>
      <c r="GJ268" s="288"/>
      <c r="GK268" s="288"/>
      <c r="GL268" s="288"/>
      <c r="GM268" s="288"/>
      <c r="GN268" s="288"/>
    </row>
    <row r="269" spans="1:196" s="285" customFormat="1">
      <c r="A269" s="312"/>
      <c r="B269" s="446"/>
      <c r="C269" s="315" t="s">
        <v>454</v>
      </c>
      <c r="D269" s="314">
        <v>23</v>
      </c>
      <c r="E269" s="295"/>
      <c r="F269" s="292" t="str">
        <f>IF(D269*E269&lt;&gt;0,D269*E269,"")</f>
        <v/>
      </c>
      <c r="G269" s="288"/>
      <c r="H269" s="288"/>
      <c r="I269" s="288"/>
      <c r="J269" s="288"/>
      <c r="K269" s="288"/>
      <c r="L269" s="288"/>
      <c r="M269" s="288"/>
      <c r="N269" s="288"/>
      <c r="O269" s="288"/>
      <c r="P269" s="288"/>
      <c r="Q269" s="288"/>
      <c r="R269" s="288"/>
      <c r="S269" s="288"/>
      <c r="T269" s="288"/>
      <c r="U269" s="288"/>
      <c r="V269" s="288"/>
      <c r="W269" s="288"/>
      <c r="X269" s="288"/>
      <c r="Y269" s="288"/>
      <c r="Z269" s="288"/>
      <c r="AA269" s="288"/>
      <c r="AB269" s="288"/>
      <c r="AC269" s="288"/>
      <c r="AD269" s="288"/>
      <c r="AE269" s="288"/>
      <c r="AF269" s="288"/>
      <c r="AG269" s="288"/>
      <c r="AH269" s="288"/>
      <c r="AI269" s="288"/>
      <c r="AJ269" s="288"/>
      <c r="AK269" s="288"/>
      <c r="AL269" s="288"/>
      <c r="AM269" s="288"/>
      <c r="AN269" s="288"/>
      <c r="AO269" s="288"/>
      <c r="AP269" s="288"/>
      <c r="AQ269" s="288"/>
      <c r="AR269" s="288"/>
      <c r="AS269" s="288"/>
      <c r="AT269" s="288"/>
      <c r="AU269" s="288"/>
      <c r="AV269" s="288"/>
      <c r="AW269" s="288"/>
      <c r="AX269" s="288"/>
      <c r="AY269" s="288"/>
      <c r="AZ269" s="288"/>
      <c r="BA269" s="288"/>
      <c r="BB269" s="288"/>
      <c r="BC269" s="288"/>
      <c r="BD269" s="288"/>
      <c r="BE269" s="288"/>
      <c r="BF269" s="288"/>
      <c r="BG269" s="288"/>
      <c r="BH269" s="288"/>
      <c r="BI269" s="288"/>
      <c r="BJ269" s="288"/>
      <c r="BK269" s="288"/>
      <c r="BL269" s="288"/>
      <c r="BM269" s="288"/>
      <c r="BN269" s="288"/>
      <c r="BO269" s="288"/>
      <c r="BP269" s="288"/>
      <c r="BQ269" s="288"/>
      <c r="BR269" s="288"/>
      <c r="BS269" s="288"/>
      <c r="BT269" s="288"/>
      <c r="BU269" s="288"/>
      <c r="BV269" s="288"/>
      <c r="BW269" s="288"/>
      <c r="BX269" s="288"/>
      <c r="BY269" s="288"/>
      <c r="BZ269" s="288"/>
      <c r="CA269" s="288"/>
      <c r="CB269" s="288"/>
      <c r="CC269" s="288"/>
      <c r="CD269" s="288"/>
      <c r="CE269" s="288"/>
      <c r="CF269" s="288"/>
      <c r="CG269" s="288"/>
      <c r="CH269" s="288"/>
      <c r="CI269" s="288"/>
      <c r="CJ269" s="288"/>
      <c r="CK269" s="288"/>
      <c r="CL269" s="288"/>
      <c r="CM269" s="288"/>
      <c r="CN269" s="288"/>
      <c r="CO269" s="288"/>
      <c r="CP269" s="288"/>
      <c r="CQ269" s="288"/>
      <c r="CR269" s="288"/>
      <c r="CS269" s="288"/>
      <c r="CT269" s="288"/>
      <c r="CU269" s="288"/>
      <c r="CV269" s="288"/>
      <c r="CW269" s="288"/>
      <c r="CX269" s="288"/>
      <c r="CY269" s="288"/>
      <c r="CZ269" s="288"/>
      <c r="DA269" s="288"/>
      <c r="DB269" s="288"/>
      <c r="DC269" s="288"/>
      <c r="DD269" s="288"/>
      <c r="DE269" s="288"/>
      <c r="DF269" s="288"/>
      <c r="DG269" s="288"/>
      <c r="DH269" s="288"/>
      <c r="DI269" s="288"/>
      <c r="DJ269" s="288"/>
      <c r="DK269" s="288"/>
      <c r="DL269" s="288"/>
      <c r="DM269" s="288"/>
      <c r="DN269" s="288"/>
      <c r="DO269" s="288"/>
      <c r="DP269" s="288"/>
      <c r="DQ269" s="288"/>
      <c r="DR269" s="288"/>
      <c r="DS269" s="288"/>
      <c r="DT269" s="288"/>
      <c r="DU269" s="288"/>
      <c r="DV269" s="288"/>
      <c r="DW269" s="288"/>
      <c r="DX269" s="288"/>
      <c r="DY269" s="288"/>
      <c r="DZ269" s="288"/>
      <c r="EA269" s="288"/>
      <c r="EB269" s="288"/>
      <c r="EC269" s="288"/>
      <c r="ED269" s="288"/>
      <c r="EE269" s="288"/>
      <c r="EF269" s="288"/>
      <c r="EG269" s="288"/>
      <c r="EH269" s="288"/>
      <c r="EI269" s="288"/>
      <c r="EJ269" s="288"/>
      <c r="EK269" s="288"/>
      <c r="EL269" s="288"/>
      <c r="EM269" s="288"/>
      <c r="EN269" s="288"/>
      <c r="EO269" s="288"/>
      <c r="EP269" s="288"/>
      <c r="EQ269" s="288"/>
      <c r="ER269" s="288"/>
      <c r="ES269" s="288"/>
      <c r="ET269" s="288"/>
      <c r="EU269" s="288"/>
      <c r="EV269" s="288"/>
      <c r="EW269" s="288"/>
      <c r="EX269" s="288"/>
      <c r="EY269" s="288"/>
      <c r="EZ269" s="288"/>
      <c r="FA269" s="288"/>
      <c r="FB269" s="288"/>
      <c r="FC269" s="288"/>
      <c r="FD269" s="288"/>
      <c r="FE269" s="288"/>
      <c r="FF269" s="288"/>
      <c r="FG269" s="288"/>
      <c r="FH269" s="288"/>
      <c r="FI269" s="288"/>
      <c r="FJ269" s="288"/>
      <c r="FK269" s="288"/>
      <c r="FL269" s="288"/>
      <c r="FM269" s="288"/>
      <c r="FN269" s="288"/>
      <c r="FO269" s="288"/>
      <c r="FP269" s="288"/>
      <c r="FQ269" s="288"/>
      <c r="FR269" s="288"/>
      <c r="FS269" s="288"/>
      <c r="FT269" s="288"/>
      <c r="FU269" s="288"/>
      <c r="FV269" s="288"/>
      <c r="FW269" s="288"/>
      <c r="FX269" s="288"/>
      <c r="FY269" s="288"/>
      <c r="FZ269" s="288"/>
      <c r="GA269" s="288"/>
      <c r="GB269" s="288"/>
      <c r="GC269" s="288"/>
      <c r="GD269" s="288"/>
      <c r="GE269" s="288"/>
      <c r="GF269" s="288"/>
      <c r="GG269" s="288"/>
      <c r="GH269" s="288"/>
      <c r="GI269" s="288"/>
      <c r="GJ269" s="288"/>
      <c r="GK269" s="288"/>
      <c r="GL269" s="288"/>
      <c r="GM269" s="288"/>
      <c r="GN269" s="288"/>
    </row>
    <row r="270" spans="1:196" s="285" customFormat="1">
      <c r="A270" s="19"/>
      <c r="B270" s="441"/>
      <c r="C270" s="17"/>
      <c r="D270" s="276"/>
      <c r="E270" s="17"/>
      <c r="F270" s="20"/>
      <c r="G270" s="288"/>
      <c r="H270" s="288"/>
      <c r="I270" s="288"/>
      <c r="J270" s="288"/>
      <c r="K270" s="288"/>
      <c r="L270" s="288"/>
      <c r="M270" s="288"/>
      <c r="N270" s="288"/>
      <c r="O270" s="288"/>
      <c r="P270" s="288"/>
      <c r="Q270" s="288"/>
      <c r="R270" s="288"/>
      <c r="S270" s="288"/>
      <c r="T270" s="288"/>
      <c r="U270" s="288"/>
      <c r="V270" s="288"/>
      <c r="W270" s="288"/>
      <c r="X270" s="288"/>
      <c r="Y270" s="288"/>
      <c r="Z270" s="288"/>
      <c r="AA270" s="288"/>
      <c r="AB270" s="288"/>
      <c r="AC270" s="288"/>
      <c r="AD270" s="288"/>
      <c r="AE270" s="288"/>
      <c r="AF270" s="288"/>
      <c r="AG270" s="288"/>
      <c r="AH270" s="288"/>
      <c r="AI270" s="288"/>
      <c r="AJ270" s="288"/>
      <c r="AK270" s="288"/>
      <c r="AL270" s="288"/>
      <c r="AM270" s="288"/>
      <c r="AN270" s="288"/>
      <c r="AO270" s="288"/>
      <c r="AP270" s="288"/>
      <c r="AQ270" s="288"/>
      <c r="AR270" s="288"/>
      <c r="AS270" s="288"/>
      <c r="AT270" s="288"/>
      <c r="AU270" s="288"/>
      <c r="AV270" s="288"/>
      <c r="AW270" s="288"/>
      <c r="AX270" s="288"/>
      <c r="AY270" s="288"/>
      <c r="AZ270" s="288"/>
      <c r="BA270" s="288"/>
      <c r="BB270" s="288"/>
      <c r="BC270" s="288"/>
      <c r="BD270" s="288"/>
      <c r="BE270" s="288"/>
      <c r="BF270" s="288"/>
      <c r="BG270" s="288"/>
      <c r="BH270" s="288"/>
      <c r="BI270" s="288"/>
      <c r="BJ270" s="288"/>
      <c r="BK270" s="288"/>
      <c r="BL270" s="288"/>
      <c r="BM270" s="288"/>
      <c r="BN270" s="288"/>
      <c r="BO270" s="288"/>
      <c r="BP270" s="288"/>
      <c r="BQ270" s="288"/>
      <c r="BR270" s="288"/>
      <c r="BS270" s="288"/>
      <c r="BT270" s="288"/>
      <c r="BU270" s="288"/>
      <c r="BV270" s="288"/>
      <c r="BW270" s="288"/>
      <c r="BX270" s="288"/>
      <c r="BY270" s="288"/>
      <c r="BZ270" s="288"/>
      <c r="CA270" s="288"/>
      <c r="CB270" s="288"/>
      <c r="CC270" s="288"/>
      <c r="CD270" s="288"/>
      <c r="CE270" s="288"/>
      <c r="CF270" s="288"/>
      <c r="CG270" s="288"/>
      <c r="CH270" s="288"/>
      <c r="CI270" s="288"/>
      <c r="CJ270" s="288"/>
      <c r="CK270" s="288"/>
      <c r="CL270" s="288"/>
      <c r="CM270" s="288"/>
      <c r="CN270" s="288"/>
      <c r="CO270" s="288"/>
      <c r="CP270" s="288"/>
      <c r="CQ270" s="288"/>
      <c r="CR270" s="288"/>
      <c r="CS270" s="288"/>
      <c r="CT270" s="288"/>
      <c r="CU270" s="288"/>
      <c r="CV270" s="288"/>
      <c r="CW270" s="288"/>
      <c r="CX270" s="288"/>
      <c r="CY270" s="288"/>
      <c r="CZ270" s="288"/>
      <c r="DA270" s="288"/>
      <c r="DB270" s="288"/>
      <c r="DC270" s="288"/>
      <c r="DD270" s="288"/>
      <c r="DE270" s="288"/>
      <c r="DF270" s="288"/>
      <c r="DG270" s="288"/>
      <c r="DH270" s="288"/>
      <c r="DI270" s="288"/>
      <c r="DJ270" s="288"/>
      <c r="DK270" s="288"/>
      <c r="DL270" s="288"/>
      <c r="DM270" s="288"/>
      <c r="DN270" s="288"/>
      <c r="DO270" s="288"/>
      <c r="DP270" s="288"/>
      <c r="DQ270" s="288"/>
      <c r="DR270" s="288"/>
      <c r="DS270" s="288"/>
      <c r="DT270" s="288"/>
      <c r="DU270" s="288"/>
      <c r="DV270" s="288"/>
      <c r="DW270" s="288"/>
      <c r="DX270" s="288"/>
      <c r="DY270" s="288"/>
      <c r="DZ270" s="288"/>
      <c r="EA270" s="288"/>
      <c r="EB270" s="288"/>
      <c r="EC270" s="288"/>
      <c r="ED270" s="288"/>
      <c r="EE270" s="288"/>
      <c r="EF270" s="288"/>
      <c r="EG270" s="288"/>
      <c r="EH270" s="288"/>
      <c r="EI270" s="288"/>
      <c r="EJ270" s="288"/>
      <c r="EK270" s="288"/>
      <c r="EL270" s="288"/>
      <c r="EM270" s="288"/>
      <c r="EN270" s="288"/>
      <c r="EO270" s="288"/>
      <c r="EP270" s="288"/>
      <c r="EQ270" s="288"/>
      <c r="ER270" s="288"/>
      <c r="ES270" s="288"/>
      <c r="ET270" s="288"/>
      <c r="EU270" s="288"/>
      <c r="EV270" s="288"/>
      <c r="EW270" s="288"/>
      <c r="EX270" s="288"/>
      <c r="EY270" s="288"/>
      <c r="EZ270" s="288"/>
      <c r="FA270" s="288"/>
      <c r="FB270" s="288"/>
      <c r="FC270" s="288"/>
      <c r="FD270" s="288"/>
      <c r="FE270" s="288"/>
      <c r="FF270" s="288"/>
      <c r="FG270" s="288"/>
      <c r="FH270" s="288"/>
      <c r="FI270" s="288"/>
      <c r="FJ270" s="288"/>
      <c r="FK270" s="288"/>
      <c r="FL270" s="288"/>
      <c r="FM270" s="288"/>
      <c r="FN270" s="288"/>
      <c r="FO270" s="288"/>
      <c r="FP270" s="288"/>
      <c r="FQ270" s="288"/>
      <c r="FR270" s="288"/>
      <c r="FS270" s="288"/>
      <c r="FT270" s="288"/>
      <c r="FU270" s="288"/>
      <c r="FV270" s="288"/>
      <c r="FW270" s="288"/>
      <c r="FX270" s="288"/>
      <c r="FY270" s="288"/>
      <c r="FZ270" s="288"/>
      <c r="GA270" s="288"/>
      <c r="GB270" s="288"/>
      <c r="GC270" s="288"/>
      <c r="GD270" s="288"/>
      <c r="GE270" s="288"/>
      <c r="GF270" s="288"/>
      <c r="GG270" s="288"/>
      <c r="GH270" s="288"/>
      <c r="GI270" s="288"/>
      <c r="GJ270" s="288"/>
      <c r="GK270" s="288"/>
      <c r="GL270" s="288"/>
      <c r="GM270" s="288"/>
      <c r="GN270" s="288"/>
    </row>
    <row r="271" spans="1:196" s="285" customFormat="1" ht="178.5">
      <c r="A271" s="301">
        <v>4</v>
      </c>
      <c r="B271" s="442" t="s">
        <v>550</v>
      </c>
      <c r="C271" s="318"/>
      <c r="D271" s="319"/>
      <c r="E271" s="320"/>
      <c r="F271" s="321"/>
      <c r="G271" s="288"/>
      <c r="H271" s="288"/>
      <c r="I271" s="288"/>
      <c r="J271" s="288"/>
      <c r="K271" s="288"/>
      <c r="L271" s="288"/>
      <c r="M271" s="288"/>
      <c r="N271" s="288"/>
      <c r="O271" s="288"/>
      <c r="P271" s="288"/>
      <c r="Q271" s="288"/>
      <c r="R271" s="288"/>
      <c r="S271" s="288"/>
      <c r="T271" s="288"/>
      <c r="U271" s="288"/>
      <c r="V271" s="288"/>
      <c r="W271" s="288"/>
      <c r="X271" s="288"/>
      <c r="Y271" s="288"/>
      <c r="Z271" s="288"/>
      <c r="AA271" s="288"/>
      <c r="AB271" s="288"/>
      <c r="AC271" s="288"/>
      <c r="AD271" s="288"/>
      <c r="AE271" s="288"/>
      <c r="AF271" s="288"/>
      <c r="AG271" s="288"/>
      <c r="AH271" s="288"/>
      <c r="AI271" s="288"/>
      <c r="AJ271" s="288"/>
      <c r="AK271" s="288"/>
      <c r="AL271" s="288"/>
      <c r="AM271" s="288"/>
      <c r="AN271" s="288"/>
      <c r="AO271" s="288"/>
      <c r="AP271" s="288"/>
      <c r="AQ271" s="288"/>
      <c r="AR271" s="288"/>
      <c r="AS271" s="288"/>
      <c r="AT271" s="288"/>
      <c r="AU271" s="288"/>
      <c r="AV271" s="288"/>
      <c r="AW271" s="288"/>
      <c r="AX271" s="288"/>
      <c r="AY271" s="288"/>
      <c r="AZ271" s="288"/>
      <c r="BA271" s="288"/>
      <c r="BB271" s="288"/>
      <c r="BC271" s="288"/>
      <c r="BD271" s="288"/>
      <c r="BE271" s="288"/>
      <c r="BF271" s="288"/>
      <c r="BG271" s="288"/>
      <c r="BH271" s="288"/>
      <c r="BI271" s="288"/>
      <c r="BJ271" s="288"/>
      <c r="BK271" s="288"/>
      <c r="BL271" s="288"/>
      <c r="BM271" s="288"/>
      <c r="BN271" s="288"/>
      <c r="BO271" s="288"/>
      <c r="BP271" s="288"/>
      <c r="BQ271" s="288"/>
      <c r="BR271" s="288"/>
      <c r="BS271" s="288"/>
      <c r="BT271" s="288"/>
      <c r="BU271" s="288"/>
      <c r="BV271" s="288"/>
      <c r="BW271" s="288"/>
      <c r="BX271" s="288"/>
      <c r="BY271" s="288"/>
      <c r="BZ271" s="288"/>
      <c r="CA271" s="288"/>
      <c r="CB271" s="288"/>
      <c r="CC271" s="288"/>
      <c r="CD271" s="288"/>
      <c r="CE271" s="288"/>
      <c r="CF271" s="288"/>
      <c r="CG271" s="288"/>
      <c r="CH271" s="288"/>
      <c r="CI271" s="288"/>
      <c r="CJ271" s="288"/>
      <c r="CK271" s="288"/>
      <c r="CL271" s="288"/>
      <c r="CM271" s="288"/>
      <c r="CN271" s="288"/>
      <c r="CO271" s="288"/>
      <c r="CP271" s="288"/>
      <c r="CQ271" s="288"/>
      <c r="CR271" s="288"/>
      <c r="CS271" s="288"/>
      <c r="CT271" s="288"/>
      <c r="CU271" s="288"/>
      <c r="CV271" s="288"/>
      <c r="CW271" s="288"/>
      <c r="CX271" s="288"/>
      <c r="CY271" s="288"/>
      <c r="CZ271" s="288"/>
      <c r="DA271" s="288"/>
      <c r="DB271" s="288"/>
      <c r="DC271" s="288"/>
      <c r="DD271" s="288"/>
      <c r="DE271" s="288"/>
      <c r="DF271" s="288"/>
      <c r="DG271" s="288"/>
      <c r="DH271" s="288"/>
      <c r="DI271" s="288"/>
      <c r="DJ271" s="288"/>
      <c r="DK271" s="288"/>
      <c r="DL271" s="288"/>
      <c r="DM271" s="288"/>
      <c r="DN271" s="288"/>
      <c r="DO271" s="288"/>
      <c r="DP271" s="288"/>
      <c r="DQ271" s="288"/>
      <c r="DR271" s="288"/>
      <c r="DS271" s="288"/>
      <c r="DT271" s="288"/>
      <c r="DU271" s="288"/>
      <c r="DV271" s="288"/>
      <c r="DW271" s="288"/>
      <c r="DX271" s="288"/>
      <c r="DY271" s="288"/>
      <c r="DZ271" s="288"/>
      <c r="EA271" s="288"/>
      <c r="EB271" s="288"/>
      <c r="EC271" s="288"/>
      <c r="ED271" s="288"/>
      <c r="EE271" s="288"/>
      <c r="EF271" s="288"/>
      <c r="EG271" s="288"/>
      <c r="EH271" s="288"/>
      <c r="EI271" s="288"/>
      <c r="EJ271" s="288"/>
      <c r="EK271" s="288"/>
      <c r="EL271" s="288"/>
      <c r="EM271" s="288"/>
      <c r="EN271" s="288"/>
      <c r="EO271" s="288"/>
      <c r="EP271" s="288"/>
      <c r="EQ271" s="288"/>
      <c r="ER271" s="288"/>
      <c r="ES271" s="288"/>
      <c r="ET271" s="288"/>
      <c r="EU271" s="288"/>
      <c r="EV271" s="288"/>
      <c r="EW271" s="288"/>
      <c r="EX271" s="288"/>
      <c r="EY271" s="288"/>
      <c r="EZ271" s="288"/>
      <c r="FA271" s="288"/>
      <c r="FB271" s="288"/>
      <c r="FC271" s="288"/>
      <c r="FD271" s="288"/>
      <c r="FE271" s="288"/>
      <c r="FF271" s="288"/>
      <c r="FG271" s="288"/>
      <c r="FH271" s="288"/>
      <c r="FI271" s="288"/>
      <c r="FJ271" s="288"/>
      <c r="FK271" s="288"/>
      <c r="FL271" s="288"/>
      <c r="FM271" s="288"/>
      <c r="FN271" s="288"/>
      <c r="FO271" s="288"/>
      <c r="FP271" s="288"/>
      <c r="FQ271" s="288"/>
      <c r="FR271" s="288"/>
      <c r="FS271" s="288"/>
      <c r="FT271" s="288"/>
      <c r="FU271" s="288"/>
      <c r="FV271" s="288"/>
      <c r="FW271" s="288"/>
      <c r="FX271" s="288"/>
      <c r="FY271" s="288"/>
      <c r="FZ271" s="288"/>
      <c r="GA271" s="288"/>
      <c r="GB271" s="288"/>
      <c r="GC271" s="288"/>
      <c r="GD271" s="288"/>
      <c r="GE271" s="288"/>
      <c r="GF271" s="288"/>
      <c r="GG271" s="288"/>
      <c r="GH271" s="288"/>
      <c r="GI271" s="288"/>
      <c r="GJ271" s="288"/>
      <c r="GK271" s="288"/>
      <c r="GL271" s="288"/>
      <c r="GM271" s="288"/>
      <c r="GN271" s="288"/>
    </row>
    <row r="272" spans="1:196" s="285" customFormat="1">
      <c r="A272" s="312"/>
      <c r="B272" s="442"/>
      <c r="C272" s="294" t="s">
        <v>452</v>
      </c>
      <c r="D272" s="305">
        <v>145</v>
      </c>
      <c r="E272" s="295"/>
      <c r="F272" s="292" t="str">
        <f>IF(D272*E272&lt;&gt;0,D272*E272,"")</f>
        <v/>
      </c>
      <c r="G272" s="288"/>
      <c r="H272" s="288"/>
      <c r="I272" s="288"/>
      <c r="J272" s="288"/>
      <c r="K272" s="288"/>
      <c r="L272" s="288"/>
      <c r="M272" s="288"/>
      <c r="N272" s="288"/>
      <c r="O272" s="288"/>
      <c r="P272" s="288"/>
      <c r="Q272" s="288"/>
      <c r="R272" s="288"/>
      <c r="S272" s="288"/>
      <c r="T272" s="288"/>
      <c r="U272" s="288"/>
      <c r="V272" s="288"/>
      <c r="W272" s="288"/>
      <c r="X272" s="288"/>
      <c r="Y272" s="288"/>
      <c r="Z272" s="288"/>
      <c r="AA272" s="288"/>
      <c r="AB272" s="288"/>
      <c r="AC272" s="288"/>
      <c r="AD272" s="288"/>
      <c r="AE272" s="288"/>
      <c r="AF272" s="288"/>
      <c r="AG272" s="288"/>
      <c r="AH272" s="288"/>
      <c r="AI272" s="288"/>
      <c r="AJ272" s="288"/>
      <c r="AK272" s="288"/>
      <c r="AL272" s="288"/>
      <c r="AM272" s="288"/>
      <c r="AN272" s="288"/>
      <c r="AO272" s="288"/>
      <c r="AP272" s="288"/>
      <c r="AQ272" s="288"/>
      <c r="AR272" s="288"/>
      <c r="AS272" s="288"/>
      <c r="AT272" s="288"/>
      <c r="AU272" s="288"/>
      <c r="AV272" s="288"/>
      <c r="AW272" s="288"/>
      <c r="AX272" s="288"/>
      <c r="AY272" s="288"/>
      <c r="AZ272" s="288"/>
      <c r="BA272" s="288"/>
      <c r="BB272" s="288"/>
      <c r="BC272" s="288"/>
      <c r="BD272" s="288"/>
      <c r="BE272" s="288"/>
      <c r="BF272" s="288"/>
      <c r="BG272" s="288"/>
      <c r="BH272" s="288"/>
      <c r="BI272" s="288"/>
      <c r="BJ272" s="288"/>
      <c r="BK272" s="288"/>
      <c r="BL272" s="288"/>
      <c r="BM272" s="288"/>
      <c r="BN272" s="288"/>
      <c r="BO272" s="288"/>
      <c r="BP272" s="288"/>
      <c r="BQ272" s="288"/>
      <c r="BR272" s="288"/>
      <c r="BS272" s="288"/>
      <c r="BT272" s="288"/>
      <c r="BU272" s="288"/>
      <c r="BV272" s="288"/>
      <c r="BW272" s="288"/>
      <c r="BX272" s="288"/>
      <c r="BY272" s="288"/>
      <c r="BZ272" s="288"/>
      <c r="CA272" s="288"/>
      <c r="CB272" s="288"/>
      <c r="CC272" s="288"/>
      <c r="CD272" s="288"/>
      <c r="CE272" s="288"/>
      <c r="CF272" s="288"/>
      <c r="CG272" s="288"/>
      <c r="CH272" s="288"/>
      <c r="CI272" s="288"/>
      <c r="CJ272" s="288"/>
      <c r="CK272" s="288"/>
      <c r="CL272" s="288"/>
      <c r="CM272" s="288"/>
      <c r="CN272" s="288"/>
      <c r="CO272" s="288"/>
      <c r="CP272" s="288"/>
      <c r="CQ272" s="288"/>
      <c r="CR272" s="288"/>
      <c r="CS272" s="288"/>
      <c r="CT272" s="288"/>
      <c r="CU272" s="288"/>
      <c r="CV272" s="288"/>
      <c r="CW272" s="288"/>
      <c r="CX272" s="288"/>
      <c r="CY272" s="288"/>
      <c r="CZ272" s="288"/>
      <c r="DA272" s="288"/>
      <c r="DB272" s="288"/>
      <c r="DC272" s="288"/>
      <c r="DD272" s="288"/>
      <c r="DE272" s="288"/>
      <c r="DF272" s="288"/>
      <c r="DG272" s="288"/>
      <c r="DH272" s="288"/>
      <c r="DI272" s="288"/>
      <c r="DJ272" s="288"/>
      <c r="DK272" s="288"/>
      <c r="DL272" s="288"/>
      <c r="DM272" s="288"/>
      <c r="DN272" s="288"/>
      <c r="DO272" s="288"/>
      <c r="DP272" s="288"/>
      <c r="DQ272" s="288"/>
      <c r="DR272" s="288"/>
      <c r="DS272" s="288"/>
      <c r="DT272" s="288"/>
      <c r="DU272" s="288"/>
      <c r="DV272" s="288"/>
      <c r="DW272" s="288"/>
      <c r="DX272" s="288"/>
      <c r="DY272" s="288"/>
      <c r="DZ272" s="288"/>
      <c r="EA272" s="288"/>
      <c r="EB272" s="288"/>
      <c r="EC272" s="288"/>
      <c r="ED272" s="288"/>
      <c r="EE272" s="288"/>
      <c r="EF272" s="288"/>
      <c r="EG272" s="288"/>
      <c r="EH272" s="288"/>
      <c r="EI272" s="288"/>
      <c r="EJ272" s="288"/>
      <c r="EK272" s="288"/>
      <c r="EL272" s="288"/>
      <c r="EM272" s="288"/>
      <c r="EN272" s="288"/>
      <c r="EO272" s="288"/>
      <c r="EP272" s="288"/>
      <c r="EQ272" s="288"/>
      <c r="ER272" s="288"/>
      <c r="ES272" s="288"/>
      <c r="ET272" s="288"/>
      <c r="EU272" s="288"/>
      <c r="EV272" s="288"/>
      <c r="EW272" s="288"/>
      <c r="EX272" s="288"/>
      <c r="EY272" s="288"/>
      <c r="EZ272" s="288"/>
      <c r="FA272" s="288"/>
      <c r="FB272" s="288"/>
      <c r="FC272" s="288"/>
      <c r="FD272" s="288"/>
      <c r="FE272" s="288"/>
      <c r="FF272" s="288"/>
      <c r="FG272" s="288"/>
      <c r="FH272" s="288"/>
      <c r="FI272" s="288"/>
      <c r="FJ272" s="288"/>
      <c r="FK272" s="288"/>
      <c r="FL272" s="288"/>
      <c r="FM272" s="288"/>
      <c r="FN272" s="288"/>
      <c r="FO272" s="288"/>
      <c r="FP272" s="288"/>
      <c r="FQ272" s="288"/>
      <c r="FR272" s="288"/>
      <c r="FS272" s="288"/>
      <c r="FT272" s="288"/>
      <c r="FU272" s="288"/>
      <c r="FV272" s="288"/>
      <c r="FW272" s="288"/>
      <c r="FX272" s="288"/>
      <c r="FY272" s="288"/>
      <c r="FZ272" s="288"/>
      <c r="GA272" s="288"/>
      <c r="GB272" s="288"/>
      <c r="GC272" s="288"/>
      <c r="GD272" s="288"/>
      <c r="GE272" s="288"/>
      <c r="GF272" s="288"/>
      <c r="GG272" s="288"/>
      <c r="GH272" s="288"/>
      <c r="GI272" s="288"/>
      <c r="GJ272" s="288"/>
      <c r="GK272" s="288"/>
      <c r="GL272" s="288"/>
      <c r="GM272" s="288"/>
      <c r="GN272" s="288"/>
    </row>
    <row r="273" spans="1:196" s="285" customFormat="1">
      <c r="A273" s="312"/>
      <c r="B273" s="442"/>
      <c r="C273" s="294"/>
      <c r="D273" s="305"/>
      <c r="E273" s="300"/>
      <c r="F273" s="292"/>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288"/>
      <c r="AF273" s="288"/>
      <c r="AG273" s="288"/>
      <c r="AH273" s="288"/>
      <c r="AI273" s="288"/>
      <c r="AJ273" s="288"/>
      <c r="AK273" s="288"/>
      <c r="AL273" s="288"/>
      <c r="AM273" s="288"/>
      <c r="AN273" s="288"/>
      <c r="AO273" s="288"/>
      <c r="AP273" s="288"/>
      <c r="AQ273" s="288"/>
      <c r="AR273" s="288"/>
      <c r="AS273" s="288"/>
      <c r="AT273" s="288"/>
      <c r="AU273" s="288"/>
      <c r="AV273" s="288"/>
      <c r="AW273" s="288"/>
      <c r="AX273" s="288"/>
      <c r="AY273" s="288"/>
      <c r="AZ273" s="288"/>
      <c r="BA273" s="288"/>
      <c r="BB273" s="288"/>
      <c r="BC273" s="288"/>
      <c r="BD273" s="288"/>
      <c r="BE273" s="288"/>
      <c r="BF273" s="288"/>
      <c r="BG273" s="288"/>
      <c r="BH273" s="288"/>
      <c r="BI273" s="288"/>
      <c r="BJ273" s="288"/>
      <c r="BK273" s="288"/>
      <c r="BL273" s="288"/>
      <c r="BM273" s="288"/>
      <c r="BN273" s="288"/>
      <c r="BO273" s="288"/>
      <c r="BP273" s="288"/>
      <c r="BQ273" s="288"/>
      <c r="BR273" s="288"/>
      <c r="BS273" s="288"/>
      <c r="BT273" s="288"/>
      <c r="BU273" s="288"/>
      <c r="BV273" s="288"/>
      <c r="BW273" s="288"/>
      <c r="BX273" s="288"/>
      <c r="BY273" s="288"/>
      <c r="BZ273" s="288"/>
      <c r="CA273" s="288"/>
      <c r="CB273" s="288"/>
      <c r="CC273" s="288"/>
      <c r="CD273" s="288"/>
      <c r="CE273" s="288"/>
      <c r="CF273" s="288"/>
      <c r="CG273" s="288"/>
      <c r="CH273" s="288"/>
      <c r="CI273" s="288"/>
      <c r="CJ273" s="288"/>
      <c r="CK273" s="288"/>
      <c r="CL273" s="288"/>
      <c r="CM273" s="288"/>
      <c r="CN273" s="288"/>
      <c r="CO273" s="288"/>
      <c r="CP273" s="288"/>
      <c r="CQ273" s="288"/>
      <c r="CR273" s="288"/>
      <c r="CS273" s="288"/>
      <c r="CT273" s="288"/>
      <c r="CU273" s="288"/>
      <c r="CV273" s="288"/>
      <c r="CW273" s="288"/>
      <c r="CX273" s="288"/>
      <c r="CY273" s="288"/>
      <c r="CZ273" s="288"/>
      <c r="DA273" s="288"/>
      <c r="DB273" s="288"/>
      <c r="DC273" s="288"/>
      <c r="DD273" s="288"/>
      <c r="DE273" s="288"/>
      <c r="DF273" s="288"/>
      <c r="DG273" s="288"/>
      <c r="DH273" s="288"/>
      <c r="DI273" s="288"/>
      <c r="DJ273" s="288"/>
      <c r="DK273" s="288"/>
      <c r="DL273" s="288"/>
      <c r="DM273" s="288"/>
      <c r="DN273" s="288"/>
      <c r="DO273" s="288"/>
      <c r="DP273" s="288"/>
      <c r="DQ273" s="288"/>
      <c r="DR273" s="288"/>
      <c r="DS273" s="288"/>
      <c r="DT273" s="288"/>
      <c r="DU273" s="288"/>
      <c r="DV273" s="288"/>
      <c r="DW273" s="288"/>
      <c r="DX273" s="288"/>
      <c r="DY273" s="288"/>
      <c r="DZ273" s="288"/>
      <c r="EA273" s="288"/>
      <c r="EB273" s="288"/>
      <c r="EC273" s="288"/>
      <c r="ED273" s="288"/>
      <c r="EE273" s="288"/>
      <c r="EF273" s="288"/>
      <c r="EG273" s="288"/>
      <c r="EH273" s="288"/>
      <c r="EI273" s="288"/>
      <c r="EJ273" s="288"/>
      <c r="EK273" s="288"/>
      <c r="EL273" s="288"/>
      <c r="EM273" s="288"/>
      <c r="EN273" s="288"/>
      <c r="EO273" s="288"/>
      <c r="EP273" s="288"/>
      <c r="EQ273" s="288"/>
      <c r="ER273" s="288"/>
      <c r="ES273" s="288"/>
      <c r="ET273" s="288"/>
      <c r="EU273" s="288"/>
      <c r="EV273" s="288"/>
      <c r="EW273" s="288"/>
      <c r="EX273" s="288"/>
      <c r="EY273" s="288"/>
      <c r="EZ273" s="288"/>
      <c r="FA273" s="288"/>
      <c r="FB273" s="288"/>
      <c r="FC273" s="288"/>
      <c r="FD273" s="288"/>
      <c r="FE273" s="288"/>
      <c r="FF273" s="288"/>
      <c r="FG273" s="288"/>
      <c r="FH273" s="288"/>
      <c r="FI273" s="288"/>
      <c r="FJ273" s="288"/>
      <c r="FK273" s="288"/>
      <c r="FL273" s="288"/>
      <c r="FM273" s="288"/>
      <c r="FN273" s="288"/>
      <c r="FO273" s="288"/>
      <c r="FP273" s="288"/>
      <c r="FQ273" s="288"/>
      <c r="FR273" s="288"/>
      <c r="FS273" s="288"/>
      <c r="FT273" s="288"/>
      <c r="FU273" s="288"/>
      <c r="FV273" s="288"/>
      <c r="FW273" s="288"/>
      <c r="FX273" s="288"/>
      <c r="FY273" s="288"/>
      <c r="FZ273" s="288"/>
      <c r="GA273" s="288"/>
      <c r="GB273" s="288"/>
      <c r="GC273" s="288"/>
      <c r="GD273" s="288"/>
      <c r="GE273" s="288"/>
      <c r="GF273" s="288"/>
      <c r="GG273" s="288"/>
      <c r="GH273" s="288"/>
      <c r="GI273" s="288"/>
      <c r="GJ273" s="288"/>
      <c r="GK273" s="288"/>
      <c r="GL273" s="288"/>
      <c r="GM273" s="288"/>
      <c r="GN273" s="288"/>
    </row>
    <row r="274" spans="1:196" s="285" customFormat="1" ht="121.5" customHeight="1">
      <c r="A274" s="301">
        <v>5</v>
      </c>
      <c r="B274" s="442" t="s">
        <v>525</v>
      </c>
      <c r="C274" s="304"/>
      <c r="D274" s="305"/>
      <c r="E274" s="306"/>
      <c r="F274" s="292"/>
      <c r="G274" s="288"/>
      <c r="H274" s="288"/>
      <c r="I274" s="288"/>
      <c r="J274" s="288"/>
      <c r="K274" s="288"/>
      <c r="L274" s="288"/>
      <c r="M274" s="288"/>
      <c r="N274" s="288"/>
      <c r="O274" s="288"/>
      <c r="P274" s="288"/>
      <c r="Q274" s="288"/>
      <c r="R274" s="288"/>
      <c r="S274" s="288"/>
      <c r="T274" s="288"/>
      <c r="U274" s="288"/>
      <c r="V274" s="288"/>
      <c r="W274" s="288"/>
      <c r="X274" s="288"/>
      <c r="Y274" s="288"/>
      <c r="Z274" s="288"/>
      <c r="AA274" s="288"/>
      <c r="AB274" s="288"/>
      <c r="AC274" s="288"/>
      <c r="AD274" s="288"/>
      <c r="AE274" s="288"/>
      <c r="AF274" s="288"/>
      <c r="AG274" s="288"/>
      <c r="AH274" s="288"/>
      <c r="AI274" s="288"/>
      <c r="AJ274" s="288"/>
      <c r="AK274" s="288"/>
      <c r="AL274" s="288"/>
      <c r="AM274" s="288"/>
      <c r="AN274" s="288"/>
      <c r="AO274" s="288"/>
      <c r="AP274" s="288"/>
      <c r="AQ274" s="288"/>
      <c r="AR274" s="288"/>
      <c r="AS274" s="288"/>
      <c r="AT274" s="288"/>
      <c r="AU274" s="288"/>
      <c r="AV274" s="288"/>
      <c r="AW274" s="288"/>
      <c r="AX274" s="288"/>
      <c r="AY274" s="288"/>
      <c r="AZ274" s="288"/>
      <c r="BA274" s="288"/>
      <c r="BB274" s="288"/>
      <c r="BC274" s="288"/>
      <c r="BD274" s="288"/>
      <c r="BE274" s="288"/>
      <c r="BF274" s="288"/>
      <c r="BG274" s="288"/>
      <c r="BH274" s="288"/>
      <c r="BI274" s="288"/>
      <c r="BJ274" s="288"/>
      <c r="BK274" s="288"/>
      <c r="BL274" s="288"/>
      <c r="BM274" s="288"/>
      <c r="BN274" s="288"/>
      <c r="BO274" s="288"/>
      <c r="BP274" s="288"/>
      <c r="BQ274" s="288"/>
      <c r="BR274" s="288"/>
      <c r="BS274" s="288"/>
      <c r="BT274" s="288"/>
      <c r="BU274" s="288"/>
      <c r="BV274" s="288"/>
      <c r="BW274" s="288"/>
      <c r="BX274" s="288"/>
      <c r="BY274" s="288"/>
      <c r="BZ274" s="288"/>
      <c r="CA274" s="288"/>
      <c r="CB274" s="288"/>
      <c r="CC274" s="288"/>
      <c r="CD274" s="288"/>
      <c r="CE274" s="288"/>
      <c r="CF274" s="288"/>
      <c r="CG274" s="288"/>
      <c r="CH274" s="288"/>
      <c r="CI274" s="288"/>
      <c r="CJ274" s="288"/>
      <c r="CK274" s="288"/>
      <c r="CL274" s="288"/>
      <c r="CM274" s="288"/>
      <c r="CN274" s="288"/>
      <c r="CO274" s="288"/>
      <c r="CP274" s="288"/>
      <c r="CQ274" s="288"/>
      <c r="CR274" s="288"/>
      <c r="CS274" s="288"/>
      <c r="CT274" s="288"/>
      <c r="CU274" s="288"/>
      <c r="CV274" s="288"/>
      <c r="CW274" s="288"/>
      <c r="CX274" s="288"/>
      <c r="CY274" s="288"/>
      <c r="CZ274" s="288"/>
      <c r="DA274" s="288"/>
      <c r="DB274" s="288"/>
      <c r="DC274" s="288"/>
      <c r="DD274" s="288"/>
      <c r="DE274" s="288"/>
      <c r="DF274" s="288"/>
      <c r="DG274" s="288"/>
      <c r="DH274" s="288"/>
      <c r="DI274" s="288"/>
      <c r="DJ274" s="288"/>
      <c r="DK274" s="288"/>
      <c r="DL274" s="288"/>
      <c r="DM274" s="288"/>
      <c r="DN274" s="288"/>
      <c r="DO274" s="288"/>
      <c r="DP274" s="288"/>
      <c r="DQ274" s="288"/>
      <c r="DR274" s="288"/>
      <c r="DS274" s="288"/>
      <c r="DT274" s="288"/>
      <c r="DU274" s="288"/>
      <c r="DV274" s="288"/>
      <c r="DW274" s="288"/>
      <c r="DX274" s="288"/>
      <c r="DY274" s="288"/>
      <c r="DZ274" s="288"/>
      <c r="EA274" s="288"/>
      <c r="EB274" s="288"/>
      <c r="EC274" s="288"/>
      <c r="ED274" s="288"/>
      <c r="EE274" s="288"/>
      <c r="EF274" s="288"/>
      <c r="EG274" s="288"/>
      <c r="EH274" s="288"/>
      <c r="EI274" s="288"/>
      <c r="EJ274" s="288"/>
      <c r="EK274" s="288"/>
      <c r="EL274" s="288"/>
      <c r="EM274" s="288"/>
      <c r="EN274" s="288"/>
      <c r="EO274" s="288"/>
      <c r="EP274" s="288"/>
      <c r="EQ274" s="288"/>
      <c r="ER274" s="288"/>
      <c r="ES274" s="288"/>
      <c r="ET274" s="288"/>
      <c r="EU274" s="288"/>
      <c r="EV274" s="288"/>
      <c r="EW274" s="288"/>
      <c r="EX274" s="288"/>
      <c r="EY274" s="288"/>
      <c r="EZ274" s="288"/>
      <c r="FA274" s="288"/>
      <c r="FB274" s="288"/>
      <c r="FC274" s="288"/>
      <c r="FD274" s="288"/>
      <c r="FE274" s="288"/>
      <c r="FF274" s="288"/>
      <c r="FG274" s="288"/>
      <c r="FH274" s="288"/>
      <c r="FI274" s="288"/>
      <c r="FJ274" s="288"/>
      <c r="FK274" s="288"/>
      <c r="FL274" s="288"/>
      <c r="FM274" s="288"/>
      <c r="FN274" s="288"/>
      <c r="FO274" s="288"/>
      <c r="FP274" s="288"/>
      <c r="FQ274" s="288"/>
      <c r="FR274" s="288"/>
      <c r="FS274" s="288"/>
      <c r="FT274" s="288"/>
      <c r="FU274" s="288"/>
      <c r="FV274" s="288"/>
      <c r="FW274" s="288"/>
      <c r="FX274" s="288"/>
      <c r="FY274" s="288"/>
      <c r="FZ274" s="288"/>
      <c r="GA274" s="288"/>
      <c r="GB274" s="288"/>
      <c r="GC274" s="288"/>
      <c r="GD274" s="288"/>
      <c r="GE274" s="288"/>
      <c r="GF274" s="288"/>
      <c r="GG274" s="288"/>
      <c r="GH274" s="288"/>
      <c r="GI274" s="288"/>
      <c r="GJ274" s="288"/>
      <c r="GK274" s="288"/>
      <c r="GL274" s="288"/>
      <c r="GM274" s="288"/>
      <c r="GN274" s="288"/>
    </row>
    <row r="275" spans="1:196" s="285" customFormat="1" ht="25.5">
      <c r="A275" s="423"/>
      <c r="B275" s="442" t="s">
        <v>572</v>
      </c>
      <c r="C275" s="52"/>
      <c r="D275" s="263"/>
      <c r="E275" s="149"/>
      <c r="F275" s="289"/>
      <c r="G275" s="288"/>
      <c r="H275" s="288"/>
      <c r="I275" s="288"/>
      <c r="J275" s="288"/>
      <c r="K275" s="288"/>
      <c r="L275" s="288"/>
      <c r="M275" s="288"/>
      <c r="N275" s="288"/>
      <c r="O275" s="288"/>
      <c r="P275" s="288"/>
      <c r="Q275" s="288"/>
      <c r="R275" s="288"/>
      <c r="S275" s="288"/>
      <c r="T275" s="288"/>
      <c r="U275" s="288"/>
      <c r="V275" s="288"/>
      <c r="W275" s="288"/>
      <c r="X275" s="288"/>
      <c r="Y275" s="288"/>
      <c r="Z275" s="288"/>
      <c r="AA275" s="288"/>
      <c r="AB275" s="288"/>
      <c r="AC275" s="288"/>
      <c r="AD275" s="288"/>
      <c r="AE275" s="288"/>
      <c r="AF275" s="288"/>
      <c r="AG275" s="288"/>
      <c r="AH275" s="288"/>
      <c r="AI275" s="288"/>
      <c r="AJ275" s="288"/>
      <c r="AK275" s="288"/>
      <c r="AL275" s="288"/>
      <c r="AM275" s="288"/>
      <c r="AN275" s="288"/>
      <c r="AO275" s="288"/>
      <c r="AP275" s="288"/>
      <c r="AQ275" s="288"/>
      <c r="AR275" s="288"/>
      <c r="AS275" s="288"/>
      <c r="AT275" s="288"/>
      <c r="AU275" s="288"/>
      <c r="AV275" s="288"/>
      <c r="AW275" s="288"/>
      <c r="AX275" s="288"/>
      <c r="AY275" s="288"/>
      <c r="AZ275" s="288"/>
      <c r="BA275" s="288"/>
      <c r="BB275" s="288"/>
      <c r="BC275" s="288"/>
      <c r="BD275" s="288"/>
      <c r="BE275" s="288"/>
      <c r="BF275" s="288"/>
      <c r="BG275" s="288"/>
      <c r="BH275" s="288"/>
      <c r="BI275" s="288"/>
      <c r="BJ275" s="288"/>
      <c r="BK275" s="288"/>
      <c r="BL275" s="288"/>
      <c r="BM275" s="288"/>
      <c r="BN275" s="288"/>
      <c r="BO275" s="288"/>
      <c r="BP275" s="288"/>
      <c r="BQ275" s="288"/>
      <c r="BR275" s="288"/>
      <c r="BS275" s="288"/>
      <c r="BT275" s="288"/>
      <c r="BU275" s="288"/>
      <c r="BV275" s="288"/>
      <c r="BW275" s="288"/>
      <c r="BX275" s="288"/>
      <c r="BY275" s="288"/>
      <c r="BZ275" s="288"/>
      <c r="CA275" s="288"/>
      <c r="CB275" s="288"/>
      <c r="CC275" s="288"/>
      <c r="CD275" s="288"/>
      <c r="CE275" s="288"/>
      <c r="CF275" s="288"/>
      <c r="CG275" s="288"/>
      <c r="CH275" s="288"/>
      <c r="CI275" s="288"/>
      <c r="CJ275" s="288"/>
      <c r="CK275" s="288"/>
      <c r="CL275" s="288"/>
      <c r="CM275" s="288"/>
      <c r="CN275" s="288"/>
      <c r="CO275" s="288"/>
      <c r="CP275" s="288"/>
      <c r="CQ275" s="288"/>
      <c r="CR275" s="288"/>
      <c r="CS275" s="288"/>
      <c r="CT275" s="288"/>
      <c r="CU275" s="288"/>
      <c r="CV275" s="288"/>
      <c r="CW275" s="288"/>
      <c r="CX275" s="288"/>
      <c r="CY275" s="288"/>
      <c r="CZ275" s="288"/>
      <c r="DA275" s="288"/>
      <c r="DB275" s="288"/>
      <c r="DC275" s="288"/>
      <c r="DD275" s="288"/>
      <c r="DE275" s="288"/>
      <c r="DF275" s="288"/>
      <c r="DG275" s="288"/>
      <c r="DH275" s="288"/>
      <c r="DI275" s="288"/>
      <c r="DJ275" s="288"/>
      <c r="DK275" s="288"/>
      <c r="DL275" s="288"/>
      <c r="DM275" s="288"/>
      <c r="DN275" s="288"/>
      <c r="DO275" s="288"/>
      <c r="DP275" s="288"/>
      <c r="DQ275" s="288"/>
      <c r="DR275" s="288"/>
      <c r="DS275" s="288"/>
      <c r="DT275" s="288"/>
      <c r="DU275" s="288"/>
      <c r="DV275" s="288"/>
      <c r="DW275" s="288"/>
      <c r="DX275" s="288"/>
      <c r="DY275" s="288"/>
      <c r="DZ275" s="288"/>
      <c r="EA275" s="288"/>
      <c r="EB275" s="288"/>
      <c r="EC275" s="288"/>
      <c r="ED275" s="288"/>
      <c r="EE275" s="288"/>
      <c r="EF275" s="288"/>
      <c r="EG275" s="288"/>
      <c r="EH275" s="288"/>
      <c r="EI275" s="288"/>
      <c r="EJ275" s="288"/>
      <c r="EK275" s="288"/>
      <c r="EL275" s="288"/>
      <c r="EM275" s="288"/>
      <c r="EN275" s="288"/>
      <c r="EO275" s="288"/>
      <c r="EP275" s="288"/>
      <c r="EQ275" s="288"/>
      <c r="ER275" s="288"/>
      <c r="ES275" s="288"/>
      <c r="ET275" s="288"/>
      <c r="EU275" s="288"/>
      <c r="EV275" s="288"/>
      <c r="EW275" s="288"/>
      <c r="EX275" s="288"/>
      <c r="EY275" s="288"/>
      <c r="EZ275" s="288"/>
      <c r="FA275" s="288"/>
      <c r="FB275" s="288"/>
      <c r="FC275" s="288"/>
      <c r="FD275" s="288"/>
      <c r="FE275" s="288"/>
      <c r="FF275" s="288"/>
      <c r="FG275" s="288"/>
      <c r="FH275" s="288"/>
      <c r="FI275" s="288"/>
      <c r="FJ275" s="288"/>
      <c r="FK275" s="288"/>
      <c r="FL275" s="288"/>
      <c r="FM275" s="288"/>
      <c r="FN275" s="288"/>
      <c r="FO275" s="288"/>
      <c r="FP275" s="288"/>
      <c r="FQ275" s="288"/>
      <c r="FR275" s="288"/>
      <c r="FS275" s="288"/>
      <c r="FT275" s="288"/>
      <c r="FU275" s="288"/>
      <c r="FV275" s="288"/>
      <c r="FW275" s="288"/>
      <c r="FX275" s="288"/>
      <c r="FY275" s="288"/>
      <c r="FZ275" s="288"/>
      <c r="GA275" s="288"/>
      <c r="GB275" s="288"/>
      <c r="GC275" s="288"/>
      <c r="GD275" s="288"/>
      <c r="GE275" s="288"/>
      <c r="GF275" s="288"/>
      <c r="GG275" s="288"/>
      <c r="GH275" s="288"/>
      <c r="GI275" s="288"/>
      <c r="GJ275" s="288"/>
      <c r="GK275" s="288"/>
      <c r="GL275" s="288"/>
      <c r="GM275" s="288"/>
      <c r="GN275" s="288"/>
    </row>
    <row r="276" spans="1:196" s="286" customFormat="1" ht="89.25">
      <c r="A276" s="424"/>
      <c r="B276" s="452" t="s">
        <v>149</v>
      </c>
      <c r="C276" s="52"/>
      <c r="D276" s="263"/>
      <c r="E276" s="149"/>
      <c r="F276" s="289"/>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52"/>
      <c r="CD276" s="52"/>
      <c r="CE276" s="52"/>
      <c r="CF276" s="52"/>
      <c r="CG276" s="52"/>
      <c r="CH276" s="52"/>
      <c r="CI276" s="52"/>
      <c r="CJ276" s="52"/>
      <c r="CK276" s="52"/>
      <c r="CL276" s="52"/>
      <c r="CM276" s="52"/>
      <c r="CN276" s="52"/>
      <c r="CO276" s="52"/>
      <c r="CP276" s="52"/>
      <c r="CQ276" s="52"/>
      <c r="CR276" s="52"/>
      <c r="CS276" s="52"/>
      <c r="CT276" s="52"/>
      <c r="CU276" s="52"/>
      <c r="CV276" s="52"/>
      <c r="CW276" s="52"/>
      <c r="CX276" s="52"/>
      <c r="CY276" s="52"/>
      <c r="CZ276" s="52"/>
      <c r="DA276" s="52"/>
      <c r="DB276" s="52"/>
      <c r="DC276" s="52"/>
      <c r="DD276" s="52"/>
      <c r="DE276" s="52"/>
      <c r="DF276" s="52"/>
      <c r="DG276" s="52"/>
      <c r="DH276" s="52"/>
      <c r="DI276" s="52"/>
      <c r="DJ276" s="52"/>
      <c r="DK276" s="52"/>
      <c r="DL276" s="52"/>
      <c r="DM276" s="52"/>
      <c r="DN276" s="52"/>
      <c r="DO276" s="52"/>
      <c r="DP276" s="52"/>
      <c r="DQ276" s="52"/>
      <c r="DR276" s="52"/>
      <c r="DS276" s="52"/>
      <c r="DT276" s="52"/>
      <c r="DU276" s="52"/>
      <c r="DV276" s="52"/>
      <c r="DW276" s="52"/>
      <c r="DX276" s="52"/>
      <c r="DY276" s="52"/>
      <c r="DZ276" s="52"/>
      <c r="EA276" s="52"/>
      <c r="EB276" s="52"/>
      <c r="EC276" s="52"/>
      <c r="ED276" s="52"/>
      <c r="EE276" s="52"/>
      <c r="EF276" s="52"/>
      <c r="EG276" s="52"/>
      <c r="EH276" s="52"/>
      <c r="EI276" s="52"/>
      <c r="EJ276" s="52"/>
      <c r="EK276" s="52"/>
      <c r="EL276" s="52"/>
      <c r="EM276" s="52"/>
      <c r="EN276" s="52"/>
      <c r="EO276" s="52"/>
      <c r="EP276" s="52"/>
      <c r="EQ276" s="52"/>
      <c r="ER276" s="52"/>
      <c r="ES276" s="52"/>
      <c r="ET276" s="52"/>
      <c r="EU276" s="52"/>
      <c r="EV276" s="52"/>
      <c r="EW276" s="52"/>
      <c r="EX276" s="52"/>
      <c r="EY276" s="52"/>
      <c r="EZ276" s="52"/>
      <c r="FA276" s="52"/>
      <c r="FB276" s="52"/>
      <c r="FC276" s="52"/>
      <c r="FD276" s="52"/>
      <c r="FE276" s="52"/>
      <c r="FF276" s="52"/>
      <c r="FG276" s="52"/>
      <c r="FH276" s="52"/>
      <c r="FI276" s="52"/>
      <c r="FJ276" s="52"/>
      <c r="FK276" s="52"/>
      <c r="FL276" s="52"/>
      <c r="FM276" s="52"/>
      <c r="FN276" s="52"/>
      <c r="FO276" s="52"/>
      <c r="FP276" s="52"/>
      <c r="FQ276" s="52"/>
      <c r="FR276" s="52"/>
      <c r="FS276" s="52"/>
      <c r="FT276" s="52"/>
      <c r="FU276" s="52"/>
      <c r="FV276" s="52"/>
      <c r="FW276" s="52"/>
      <c r="FX276" s="52"/>
      <c r="FY276" s="52"/>
      <c r="FZ276" s="52"/>
      <c r="GA276" s="52"/>
      <c r="GB276" s="52"/>
      <c r="GC276" s="52"/>
      <c r="GD276" s="52"/>
      <c r="GE276" s="52"/>
      <c r="GF276" s="52"/>
      <c r="GG276" s="52"/>
      <c r="GH276" s="52"/>
      <c r="GI276" s="52"/>
      <c r="GJ276" s="52"/>
      <c r="GK276" s="52"/>
      <c r="GL276" s="52"/>
      <c r="GM276" s="52"/>
      <c r="GN276" s="52"/>
    </row>
    <row r="277" spans="1:196" s="285" customFormat="1">
      <c r="A277" s="423"/>
      <c r="B277" s="442"/>
      <c r="C277" s="315" t="s">
        <v>202</v>
      </c>
      <c r="D277" s="314">
        <v>1</v>
      </c>
      <c r="E277" s="295"/>
      <c r="F277" s="292" t="str">
        <f>IF(D277*E277&lt;&gt;0,D277*E277,"")</f>
        <v/>
      </c>
      <c r="G277" s="288"/>
      <c r="H277" s="288"/>
      <c r="I277" s="288"/>
      <c r="J277" s="288"/>
      <c r="K277" s="288"/>
      <c r="L277" s="288"/>
      <c r="M277" s="288"/>
      <c r="N277" s="288"/>
      <c r="O277" s="288"/>
      <c r="P277" s="288"/>
      <c r="Q277" s="288"/>
      <c r="R277" s="288"/>
      <c r="S277" s="288"/>
      <c r="T277" s="288"/>
      <c r="U277" s="288"/>
      <c r="V277" s="288"/>
      <c r="W277" s="288"/>
      <c r="X277" s="288"/>
      <c r="Y277" s="288"/>
      <c r="Z277" s="288"/>
      <c r="AA277" s="288"/>
      <c r="AB277" s="288"/>
      <c r="AC277" s="288"/>
      <c r="AD277" s="288"/>
      <c r="AE277" s="288"/>
      <c r="AF277" s="288"/>
      <c r="AG277" s="288"/>
      <c r="AH277" s="288"/>
      <c r="AI277" s="288"/>
      <c r="AJ277" s="288"/>
      <c r="AK277" s="288"/>
      <c r="AL277" s="288"/>
      <c r="AM277" s="288"/>
      <c r="AN277" s="288"/>
      <c r="AO277" s="288"/>
      <c r="AP277" s="288"/>
      <c r="AQ277" s="288"/>
      <c r="AR277" s="288"/>
      <c r="AS277" s="288"/>
      <c r="AT277" s="288"/>
      <c r="AU277" s="288"/>
      <c r="AV277" s="288"/>
      <c r="AW277" s="288"/>
      <c r="AX277" s="288"/>
      <c r="AY277" s="288"/>
      <c r="AZ277" s="288"/>
      <c r="BA277" s="288"/>
      <c r="BB277" s="288"/>
      <c r="BC277" s="288"/>
      <c r="BD277" s="288"/>
      <c r="BE277" s="288"/>
      <c r="BF277" s="288"/>
      <c r="BG277" s="288"/>
      <c r="BH277" s="288"/>
      <c r="BI277" s="288"/>
      <c r="BJ277" s="288"/>
      <c r="BK277" s="288"/>
      <c r="BL277" s="288"/>
      <c r="BM277" s="288"/>
      <c r="BN277" s="288"/>
      <c r="BO277" s="288"/>
      <c r="BP277" s="288"/>
      <c r="BQ277" s="288"/>
      <c r="BR277" s="288"/>
      <c r="BS277" s="288"/>
      <c r="BT277" s="288"/>
      <c r="BU277" s="288"/>
      <c r="BV277" s="288"/>
      <c r="BW277" s="288"/>
      <c r="BX277" s="288"/>
      <c r="BY277" s="288"/>
      <c r="BZ277" s="288"/>
      <c r="CA277" s="288"/>
      <c r="CB277" s="288"/>
      <c r="CC277" s="288"/>
      <c r="CD277" s="288"/>
      <c r="CE277" s="288"/>
      <c r="CF277" s="288"/>
      <c r="CG277" s="288"/>
      <c r="CH277" s="288"/>
      <c r="CI277" s="288"/>
      <c r="CJ277" s="288"/>
      <c r="CK277" s="288"/>
      <c r="CL277" s="288"/>
      <c r="CM277" s="288"/>
      <c r="CN277" s="288"/>
      <c r="CO277" s="288"/>
      <c r="CP277" s="288"/>
      <c r="CQ277" s="288"/>
      <c r="CR277" s="288"/>
      <c r="CS277" s="288"/>
      <c r="CT277" s="288"/>
      <c r="CU277" s="288"/>
      <c r="CV277" s="288"/>
      <c r="CW277" s="288"/>
      <c r="CX277" s="288"/>
      <c r="CY277" s="288"/>
      <c r="CZ277" s="288"/>
      <c r="DA277" s="288"/>
      <c r="DB277" s="288"/>
      <c r="DC277" s="288"/>
      <c r="DD277" s="288"/>
      <c r="DE277" s="288"/>
      <c r="DF277" s="288"/>
      <c r="DG277" s="288"/>
      <c r="DH277" s="288"/>
      <c r="DI277" s="288"/>
      <c r="DJ277" s="288"/>
      <c r="DK277" s="288"/>
      <c r="DL277" s="288"/>
      <c r="DM277" s="288"/>
      <c r="DN277" s="288"/>
      <c r="DO277" s="288"/>
      <c r="DP277" s="288"/>
      <c r="DQ277" s="288"/>
      <c r="DR277" s="288"/>
      <c r="DS277" s="288"/>
      <c r="DT277" s="288"/>
      <c r="DU277" s="288"/>
      <c r="DV277" s="288"/>
      <c r="DW277" s="288"/>
      <c r="DX277" s="288"/>
      <c r="DY277" s="288"/>
      <c r="DZ277" s="288"/>
      <c r="EA277" s="288"/>
      <c r="EB277" s="288"/>
      <c r="EC277" s="288"/>
      <c r="ED277" s="288"/>
      <c r="EE277" s="288"/>
      <c r="EF277" s="288"/>
      <c r="EG277" s="288"/>
      <c r="EH277" s="288"/>
      <c r="EI277" s="288"/>
      <c r="EJ277" s="288"/>
      <c r="EK277" s="288"/>
      <c r="EL277" s="288"/>
      <c r="EM277" s="288"/>
      <c r="EN277" s="288"/>
      <c r="EO277" s="288"/>
      <c r="EP277" s="288"/>
      <c r="EQ277" s="288"/>
      <c r="ER277" s="288"/>
      <c r="ES277" s="288"/>
      <c r="ET277" s="288"/>
      <c r="EU277" s="288"/>
      <c r="EV277" s="288"/>
      <c r="EW277" s="288"/>
      <c r="EX277" s="288"/>
      <c r="EY277" s="288"/>
      <c r="EZ277" s="288"/>
      <c r="FA277" s="288"/>
      <c r="FB277" s="288"/>
      <c r="FC277" s="288"/>
      <c r="FD277" s="288"/>
      <c r="FE277" s="288"/>
      <c r="FF277" s="288"/>
      <c r="FG277" s="288"/>
      <c r="FH277" s="288"/>
      <c r="FI277" s="288"/>
      <c r="FJ277" s="288"/>
      <c r="FK277" s="288"/>
      <c r="FL277" s="288"/>
      <c r="FM277" s="288"/>
      <c r="FN277" s="288"/>
      <c r="FO277" s="288"/>
      <c r="FP277" s="288"/>
      <c r="FQ277" s="288"/>
      <c r="FR277" s="288"/>
      <c r="FS277" s="288"/>
      <c r="FT277" s="288"/>
      <c r="FU277" s="288"/>
      <c r="FV277" s="288"/>
      <c r="FW277" s="288"/>
      <c r="FX277" s="288"/>
      <c r="FY277" s="288"/>
      <c r="FZ277" s="288"/>
      <c r="GA277" s="288"/>
      <c r="GB277" s="288"/>
      <c r="GC277" s="288"/>
      <c r="GD277" s="288"/>
      <c r="GE277" s="288"/>
      <c r="GF277" s="288"/>
      <c r="GG277" s="288"/>
      <c r="GH277" s="288"/>
      <c r="GI277" s="288"/>
      <c r="GJ277" s="288"/>
      <c r="GK277" s="288"/>
      <c r="GL277" s="288"/>
      <c r="GM277" s="288"/>
      <c r="GN277" s="288"/>
    </row>
    <row r="278" spans="1:196" s="285" customFormat="1" ht="25.5">
      <c r="A278" s="425"/>
      <c r="B278" s="442" t="s">
        <v>573</v>
      </c>
      <c r="C278" s="52"/>
      <c r="D278" s="263"/>
      <c r="E278" s="149"/>
      <c r="F278" s="289"/>
      <c r="G278" s="288"/>
      <c r="H278" s="288"/>
      <c r="I278" s="288"/>
      <c r="J278" s="288"/>
      <c r="K278" s="288"/>
      <c r="L278" s="288"/>
      <c r="M278" s="288"/>
      <c r="N278" s="288"/>
      <c r="O278" s="288"/>
      <c r="P278" s="288"/>
      <c r="Q278" s="288"/>
      <c r="R278" s="288"/>
      <c r="S278" s="288"/>
      <c r="T278" s="288"/>
      <c r="U278" s="288"/>
      <c r="V278" s="288"/>
      <c r="W278" s="288"/>
      <c r="X278" s="288"/>
      <c r="Y278" s="288"/>
      <c r="Z278" s="288"/>
      <c r="AA278" s="288"/>
      <c r="AB278" s="288"/>
      <c r="AC278" s="288"/>
      <c r="AD278" s="288"/>
      <c r="AE278" s="288"/>
      <c r="AF278" s="288"/>
      <c r="AG278" s="288"/>
      <c r="AH278" s="288"/>
      <c r="AI278" s="288"/>
      <c r="AJ278" s="288"/>
      <c r="AK278" s="288"/>
      <c r="AL278" s="288"/>
      <c r="AM278" s="288"/>
      <c r="AN278" s="288"/>
      <c r="AO278" s="288"/>
      <c r="AP278" s="288"/>
      <c r="AQ278" s="288"/>
      <c r="AR278" s="288"/>
      <c r="AS278" s="288"/>
      <c r="AT278" s="288"/>
      <c r="AU278" s="288"/>
      <c r="AV278" s="288"/>
      <c r="AW278" s="288"/>
      <c r="AX278" s="288"/>
      <c r="AY278" s="288"/>
      <c r="AZ278" s="288"/>
      <c r="BA278" s="288"/>
      <c r="BB278" s="288"/>
      <c r="BC278" s="288"/>
      <c r="BD278" s="288"/>
      <c r="BE278" s="288"/>
      <c r="BF278" s="288"/>
      <c r="BG278" s="288"/>
      <c r="BH278" s="288"/>
      <c r="BI278" s="288"/>
      <c r="BJ278" s="288"/>
      <c r="BK278" s="288"/>
      <c r="BL278" s="288"/>
      <c r="BM278" s="288"/>
      <c r="BN278" s="288"/>
      <c r="BO278" s="288"/>
      <c r="BP278" s="288"/>
      <c r="BQ278" s="288"/>
      <c r="BR278" s="288"/>
      <c r="BS278" s="288"/>
      <c r="BT278" s="288"/>
      <c r="BU278" s="288"/>
      <c r="BV278" s="288"/>
      <c r="BW278" s="288"/>
      <c r="BX278" s="288"/>
      <c r="BY278" s="288"/>
      <c r="BZ278" s="288"/>
      <c r="CA278" s="288"/>
      <c r="CB278" s="288"/>
      <c r="CC278" s="288"/>
      <c r="CD278" s="288"/>
      <c r="CE278" s="288"/>
      <c r="CF278" s="288"/>
      <c r="CG278" s="288"/>
      <c r="CH278" s="288"/>
      <c r="CI278" s="288"/>
      <c r="CJ278" s="288"/>
      <c r="CK278" s="288"/>
      <c r="CL278" s="288"/>
      <c r="CM278" s="288"/>
      <c r="CN278" s="288"/>
      <c r="CO278" s="288"/>
      <c r="CP278" s="288"/>
      <c r="CQ278" s="288"/>
      <c r="CR278" s="288"/>
      <c r="CS278" s="288"/>
      <c r="CT278" s="288"/>
      <c r="CU278" s="288"/>
      <c r="CV278" s="288"/>
      <c r="CW278" s="288"/>
      <c r="CX278" s="288"/>
      <c r="CY278" s="288"/>
      <c r="CZ278" s="288"/>
      <c r="DA278" s="288"/>
      <c r="DB278" s="288"/>
      <c r="DC278" s="288"/>
      <c r="DD278" s="288"/>
      <c r="DE278" s="288"/>
      <c r="DF278" s="288"/>
      <c r="DG278" s="288"/>
      <c r="DH278" s="288"/>
      <c r="DI278" s="288"/>
      <c r="DJ278" s="288"/>
      <c r="DK278" s="288"/>
      <c r="DL278" s="288"/>
      <c r="DM278" s="288"/>
      <c r="DN278" s="288"/>
      <c r="DO278" s="288"/>
      <c r="DP278" s="288"/>
      <c r="DQ278" s="288"/>
      <c r="DR278" s="288"/>
      <c r="DS278" s="288"/>
      <c r="DT278" s="288"/>
      <c r="DU278" s="288"/>
      <c r="DV278" s="288"/>
      <c r="DW278" s="288"/>
      <c r="DX278" s="288"/>
      <c r="DY278" s="288"/>
      <c r="DZ278" s="288"/>
      <c r="EA278" s="288"/>
      <c r="EB278" s="288"/>
      <c r="EC278" s="288"/>
      <c r="ED278" s="288"/>
      <c r="EE278" s="288"/>
      <c r="EF278" s="288"/>
      <c r="EG278" s="288"/>
      <c r="EH278" s="288"/>
      <c r="EI278" s="288"/>
      <c r="EJ278" s="288"/>
      <c r="EK278" s="288"/>
      <c r="EL278" s="288"/>
      <c r="EM278" s="288"/>
      <c r="EN278" s="288"/>
      <c r="EO278" s="288"/>
      <c r="EP278" s="288"/>
      <c r="EQ278" s="288"/>
      <c r="ER278" s="288"/>
      <c r="ES278" s="288"/>
      <c r="ET278" s="288"/>
      <c r="EU278" s="288"/>
      <c r="EV278" s="288"/>
      <c r="EW278" s="288"/>
      <c r="EX278" s="288"/>
      <c r="EY278" s="288"/>
      <c r="EZ278" s="288"/>
      <c r="FA278" s="288"/>
      <c r="FB278" s="288"/>
      <c r="FC278" s="288"/>
      <c r="FD278" s="288"/>
      <c r="FE278" s="288"/>
      <c r="FF278" s="288"/>
      <c r="FG278" s="288"/>
      <c r="FH278" s="288"/>
      <c r="FI278" s="288"/>
      <c r="FJ278" s="288"/>
      <c r="FK278" s="288"/>
      <c r="FL278" s="288"/>
      <c r="FM278" s="288"/>
      <c r="FN278" s="288"/>
      <c r="FO278" s="288"/>
      <c r="FP278" s="288"/>
      <c r="FQ278" s="288"/>
      <c r="FR278" s="288"/>
      <c r="FS278" s="288"/>
      <c r="FT278" s="288"/>
      <c r="FU278" s="288"/>
      <c r="FV278" s="288"/>
      <c r="FW278" s="288"/>
      <c r="FX278" s="288"/>
      <c r="FY278" s="288"/>
      <c r="FZ278" s="288"/>
      <c r="GA278" s="288"/>
      <c r="GB278" s="288"/>
      <c r="GC278" s="288"/>
      <c r="GD278" s="288"/>
      <c r="GE278" s="288"/>
      <c r="GF278" s="288"/>
      <c r="GG278" s="288"/>
      <c r="GH278" s="288"/>
      <c r="GI278" s="288"/>
      <c r="GJ278" s="288"/>
      <c r="GK278" s="288"/>
      <c r="GL278" s="288"/>
      <c r="GM278" s="288"/>
      <c r="GN278" s="288"/>
    </row>
    <row r="279" spans="1:196" s="286" customFormat="1" ht="89.25">
      <c r="A279" s="424"/>
      <c r="B279" s="452" t="s">
        <v>149</v>
      </c>
      <c r="C279" s="52"/>
      <c r="D279" s="263"/>
      <c r="E279" s="149"/>
      <c r="F279" s="289"/>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52"/>
      <c r="CD279" s="52"/>
      <c r="CE279" s="52"/>
      <c r="CF279" s="52"/>
      <c r="CG279" s="52"/>
      <c r="CH279" s="52"/>
      <c r="CI279" s="52"/>
      <c r="CJ279" s="52"/>
      <c r="CK279" s="52"/>
      <c r="CL279" s="52"/>
      <c r="CM279" s="52"/>
      <c r="CN279" s="52"/>
      <c r="CO279" s="52"/>
      <c r="CP279" s="52"/>
      <c r="CQ279" s="52"/>
      <c r="CR279" s="52"/>
      <c r="CS279" s="52"/>
      <c r="CT279" s="52"/>
      <c r="CU279" s="52"/>
      <c r="CV279" s="52"/>
      <c r="CW279" s="52"/>
      <c r="CX279" s="52"/>
      <c r="CY279" s="52"/>
      <c r="CZ279" s="52"/>
      <c r="DA279" s="52"/>
      <c r="DB279" s="52"/>
      <c r="DC279" s="52"/>
      <c r="DD279" s="52"/>
      <c r="DE279" s="52"/>
      <c r="DF279" s="52"/>
      <c r="DG279" s="52"/>
      <c r="DH279" s="52"/>
      <c r="DI279" s="52"/>
      <c r="DJ279" s="52"/>
      <c r="DK279" s="52"/>
      <c r="DL279" s="52"/>
      <c r="DM279" s="52"/>
      <c r="DN279" s="52"/>
      <c r="DO279" s="52"/>
      <c r="DP279" s="52"/>
      <c r="DQ279" s="52"/>
      <c r="DR279" s="52"/>
      <c r="DS279" s="52"/>
      <c r="DT279" s="52"/>
      <c r="DU279" s="52"/>
      <c r="DV279" s="52"/>
      <c r="DW279" s="52"/>
      <c r="DX279" s="52"/>
      <c r="DY279" s="52"/>
      <c r="DZ279" s="52"/>
      <c r="EA279" s="52"/>
      <c r="EB279" s="52"/>
      <c r="EC279" s="52"/>
      <c r="ED279" s="52"/>
      <c r="EE279" s="52"/>
      <c r="EF279" s="52"/>
      <c r="EG279" s="52"/>
      <c r="EH279" s="52"/>
      <c r="EI279" s="52"/>
      <c r="EJ279" s="52"/>
      <c r="EK279" s="52"/>
      <c r="EL279" s="52"/>
      <c r="EM279" s="52"/>
      <c r="EN279" s="52"/>
      <c r="EO279" s="52"/>
      <c r="EP279" s="52"/>
      <c r="EQ279" s="52"/>
      <c r="ER279" s="52"/>
      <c r="ES279" s="52"/>
      <c r="ET279" s="52"/>
      <c r="EU279" s="52"/>
      <c r="EV279" s="52"/>
      <c r="EW279" s="52"/>
      <c r="EX279" s="52"/>
      <c r="EY279" s="52"/>
      <c r="EZ279" s="52"/>
      <c r="FA279" s="52"/>
      <c r="FB279" s="52"/>
      <c r="FC279" s="52"/>
      <c r="FD279" s="52"/>
      <c r="FE279" s="52"/>
      <c r="FF279" s="52"/>
      <c r="FG279" s="52"/>
      <c r="FH279" s="52"/>
      <c r="FI279" s="52"/>
      <c r="FJ279" s="52"/>
      <c r="FK279" s="52"/>
      <c r="FL279" s="52"/>
      <c r="FM279" s="52"/>
      <c r="FN279" s="52"/>
      <c r="FO279" s="52"/>
      <c r="FP279" s="52"/>
      <c r="FQ279" s="52"/>
      <c r="FR279" s="52"/>
      <c r="FS279" s="52"/>
      <c r="FT279" s="52"/>
      <c r="FU279" s="52"/>
      <c r="FV279" s="52"/>
      <c r="FW279" s="52"/>
      <c r="FX279" s="52"/>
      <c r="FY279" s="52"/>
      <c r="FZ279" s="52"/>
      <c r="GA279" s="52"/>
      <c r="GB279" s="52"/>
      <c r="GC279" s="52"/>
      <c r="GD279" s="52"/>
      <c r="GE279" s="52"/>
      <c r="GF279" s="52"/>
      <c r="GG279" s="52"/>
      <c r="GH279" s="52"/>
      <c r="GI279" s="52"/>
      <c r="GJ279" s="52"/>
      <c r="GK279" s="52"/>
      <c r="GL279" s="52"/>
      <c r="GM279" s="52"/>
      <c r="GN279" s="52"/>
    </row>
    <row r="280" spans="1:196" s="285" customFormat="1">
      <c r="A280" s="425"/>
      <c r="B280" s="442"/>
      <c r="C280" s="294" t="s">
        <v>202</v>
      </c>
      <c r="D280" s="305">
        <v>1</v>
      </c>
      <c r="E280" s="295"/>
      <c r="F280" s="292" t="str">
        <f>IF(D280*E280&lt;&gt;0,D280*E280,"")</f>
        <v/>
      </c>
      <c r="G280" s="288"/>
      <c r="H280" s="288"/>
      <c r="I280" s="288"/>
      <c r="J280" s="288"/>
      <c r="K280" s="288"/>
      <c r="L280" s="288"/>
      <c r="M280" s="288"/>
      <c r="N280" s="288"/>
      <c r="O280" s="288"/>
      <c r="P280" s="288"/>
      <c r="Q280" s="288"/>
      <c r="R280" s="288"/>
      <c r="S280" s="288"/>
      <c r="T280" s="288"/>
      <c r="U280" s="288"/>
      <c r="V280" s="288"/>
      <c r="W280" s="288"/>
      <c r="X280" s="288"/>
      <c r="Y280" s="288"/>
      <c r="Z280" s="288"/>
      <c r="AA280" s="288"/>
      <c r="AB280" s="288"/>
      <c r="AC280" s="288"/>
      <c r="AD280" s="288"/>
      <c r="AE280" s="288"/>
      <c r="AF280" s="288"/>
      <c r="AG280" s="288"/>
      <c r="AH280" s="288"/>
      <c r="AI280" s="288"/>
      <c r="AJ280" s="288"/>
      <c r="AK280" s="288"/>
      <c r="AL280" s="288"/>
      <c r="AM280" s="288"/>
      <c r="AN280" s="288"/>
      <c r="AO280" s="288"/>
      <c r="AP280" s="288"/>
      <c r="AQ280" s="288"/>
      <c r="AR280" s="288"/>
      <c r="AS280" s="288"/>
      <c r="AT280" s="288"/>
      <c r="AU280" s="288"/>
      <c r="AV280" s="288"/>
      <c r="AW280" s="288"/>
      <c r="AX280" s="288"/>
      <c r="AY280" s="288"/>
      <c r="AZ280" s="288"/>
      <c r="BA280" s="288"/>
      <c r="BB280" s="288"/>
      <c r="BC280" s="288"/>
      <c r="BD280" s="288"/>
      <c r="BE280" s="288"/>
      <c r="BF280" s="288"/>
      <c r="BG280" s="288"/>
      <c r="BH280" s="288"/>
      <c r="BI280" s="288"/>
      <c r="BJ280" s="288"/>
      <c r="BK280" s="288"/>
      <c r="BL280" s="288"/>
      <c r="BM280" s="288"/>
      <c r="BN280" s="288"/>
      <c r="BO280" s="288"/>
      <c r="BP280" s="288"/>
      <c r="BQ280" s="288"/>
      <c r="BR280" s="288"/>
      <c r="BS280" s="288"/>
      <c r="BT280" s="288"/>
      <c r="BU280" s="288"/>
      <c r="BV280" s="288"/>
      <c r="BW280" s="288"/>
      <c r="BX280" s="288"/>
      <c r="BY280" s="288"/>
      <c r="BZ280" s="288"/>
      <c r="CA280" s="288"/>
      <c r="CB280" s="288"/>
      <c r="CC280" s="288"/>
      <c r="CD280" s="288"/>
      <c r="CE280" s="288"/>
      <c r="CF280" s="288"/>
      <c r="CG280" s="288"/>
      <c r="CH280" s="288"/>
      <c r="CI280" s="288"/>
      <c r="CJ280" s="288"/>
      <c r="CK280" s="288"/>
      <c r="CL280" s="288"/>
      <c r="CM280" s="288"/>
      <c r="CN280" s="288"/>
      <c r="CO280" s="288"/>
      <c r="CP280" s="288"/>
      <c r="CQ280" s="288"/>
      <c r="CR280" s="288"/>
      <c r="CS280" s="288"/>
      <c r="CT280" s="288"/>
      <c r="CU280" s="288"/>
      <c r="CV280" s="288"/>
      <c r="CW280" s="288"/>
      <c r="CX280" s="288"/>
      <c r="CY280" s="288"/>
      <c r="CZ280" s="288"/>
      <c r="DA280" s="288"/>
      <c r="DB280" s="288"/>
      <c r="DC280" s="288"/>
      <c r="DD280" s="288"/>
      <c r="DE280" s="288"/>
      <c r="DF280" s="288"/>
      <c r="DG280" s="288"/>
      <c r="DH280" s="288"/>
      <c r="DI280" s="288"/>
      <c r="DJ280" s="288"/>
      <c r="DK280" s="288"/>
      <c r="DL280" s="288"/>
      <c r="DM280" s="288"/>
      <c r="DN280" s="288"/>
      <c r="DO280" s="288"/>
      <c r="DP280" s="288"/>
      <c r="DQ280" s="288"/>
      <c r="DR280" s="288"/>
      <c r="DS280" s="288"/>
      <c r="DT280" s="288"/>
      <c r="DU280" s="288"/>
      <c r="DV280" s="288"/>
      <c r="DW280" s="288"/>
      <c r="DX280" s="288"/>
      <c r="DY280" s="288"/>
      <c r="DZ280" s="288"/>
      <c r="EA280" s="288"/>
      <c r="EB280" s="288"/>
      <c r="EC280" s="288"/>
      <c r="ED280" s="288"/>
      <c r="EE280" s="288"/>
      <c r="EF280" s="288"/>
      <c r="EG280" s="288"/>
      <c r="EH280" s="288"/>
      <c r="EI280" s="288"/>
      <c r="EJ280" s="288"/>
      <c r="EK280" s="288"/>
      <c r="EL280" s="288"/>
      <c r="EM280" s="288"/>
      <c r="EN280" s="288"/>
      <c r="EO280" s="288"/>
      <c r="EP280" s="288"/>
      <c r="EQ280" s="288"/>
      <c r="ER280" s="288"/>
      <c r="ES280" s="288"/>
      <c r="ET280" s="288"/>
      <c r="EU280" s="288"/>
      <c r="EV280" s="288"/>
      <c r="EW280" s="288"/>
      <c r="EX280" s="288"/>
      <c r="EY280" s="288"/>
      <c r="EZ280" s="288"/>
      <c r="FA280" s="288"/>
      <c r="FB280" s="288"/>
      <c r="FC280" s="288"/>
      <c r="FD280" s="288"/>
      <c r="FE280" s="288"/>
      <c r="FF280" s="288"/>
      <c r="FG280" s="288"/>
      <c r="FH280" s="288"/>
      <c r="FI280" s="288"/>
      <c r="FJ280" s="288"/>
      <c r="FK280" s="288"/>
      <c r="FL280" s="288"/>
      <c r="FM280" s="288"/>
      <c r="FN280" s="288"/>
      <c r="FO280" s="288"/>
      <c r="FP280" s="288"/>
      <c r="FQ280" s="288"/>
      <c r="FR280" s="288"/>
      <c r="FS280" s="288"/>
      <c r="FT280" s="288"/>
      <c r="FU280" s="288"/>
      <c r="FV280" s="288"/>
      <c r="FW280" s="288"/>
      <c r="FX280" s="288"/>
      <c r="FY280" s="288"/>
      <c r="FZ280" s="288"/>
      <c r="GA280" s="288"/>
      <c r="GB280" s="288"/>
      <c r="GC280" s="288"/>
      <c r="GD280" s="288"/>
      <c r="GE280" s="288"/>
      <c r="GF280" s="288"/>
      <c r="GG280" s="288"/>
      <c r="GH280" s="288"/>
      <c r="GI280" s="288"/>
      <c r="GJ280" s="288"/>
      <c r="GK280" s="288"/>
      <c r="GL280" s="288"/>
      <c r="GM280" s="288"/>
      <c r="GN280" s="288"/>
    </row>
    <row r="281" spans="1:196" ht="39.6" customHeight="1">
      <c r="A281" s="425"/>
      <c r="B281" s="442" t="s">
        <v>574</v>
      </c>
      <c r="C281" s="52"/>
      <c r="D281" s="263"/>
      <c r="E281" s="149"/>
      <c r="F281" s="289"/>
    </row>
    <row r="282" spans="1:196" s="286" customFormat="1" ht="89.25">
      <c r="A282" s="311"/>
      <c r="B282" s="452" t="s">
        <v>149</v>
      </c>
      <c r="C282" s="52"/>
      <c r="D282" s="263"/>
      <c r="E282" s="149"/>
      <c r="F282" s="289"/>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52"/>
      <c r="CD282" s="52"/>
      <c r="CE282" s="52"/>
      <c r="CF282" s="52"/>
      <c r="CG282" s="52"/>
      <c r="CH282" s="52"/>
      <c r="CI282" s="52"/>
      <c r="CJ282" s="52"/>
      <c r="CK282" s="52"/>
      <c r="CL282" s="52"/>
      <c r="CM282" s="52"/>
      <c r="CN282" s="52"/>
      <c r="CO282" s="52"/>
      <c r="CP282" s="52"/>
      <c r="CQ282" s="52"/>
      <c r="CR282" s="52"/>
      <c r="CS282" s="52"/>
      <c r="CT282" s="52"/>
      <c r="CU282" s="52"/>
      <c r="CV282" s="52"/>
      <c r="CW282" s="52"/>
      <c r="CX282" s="52"/>
      <c r="CY282" s="52"/>
      <c r="CZ282" s="52"/>
      <c r="DA282" s="52"/>
      <c r="DB282" s="52"/>
      <c r="DC282" s="52"/>
      <c r="DD282" s="52"/>
      <c r="DE282" s="52"/>
      <c r="DF282" s="52"/>
      <c r="DG282" s="52"/>
      <c r="DH282" s="52"/>
      <c r="DI282" s="52"/>
      <c r="DJ282" s="52"/>
      <c r="DK282" s="52"/>
      <c r="DL282" s="52"/>
      <c r="DM282" s="52"/>
      <c r="DN282" s="52"/>
      <c r="DO282" s="52"/>
      <c r="DP282" s="52"/>
      <c r="DQ282" s="52"/>
      <c r="DR282" s="52"/>
      <c r="DS282" s="52"/>
      <c r="DT282" s="52"/>
      <c r="DU282" s="52"/>
      <c r="DV282" s="52"/>
      <c r="DW282" s="52"/>
      <c r="DX282" s="52"/>
      <c r="DY282" s="52"/>
      <c r="DZ282" s="52"/>
      <c r="EA282" s="52"/>
      <c r="EB282" s="52"/>
      <c r="EC282" s="52"/>
      <c r="ED282" s="52"/>
      <c r="EE282" s="52"/>
      <c r="EF282" s="52"/>
      <c r="EG282" s="52"/>
      <c r="EH282" s="52"/>
      <c r="EI282" s="52"/>
      <c r="EJ282" s="52"/>
      <c r="EK282" s="52"/>
      <c r="EL282" s="52"/>
      <c r="EM282" s="52"/>
      <c r="EN282" s="52"/>
      <c r="EO282" s="52"/>
      <c r="EP282" s="52"/>
      <c r="EQ282" s="52"/>
      <c r="ER282" s="52"/>
      <c r="ES282" s="52"/>
      <c r="ET282" s="52"/>
      <c r="EU282" s="52"/>
      <c r="EV282" s="52"/>
      <c r="EW282" s="52"/>
      <c r="EX282" s="52"/>
      <c r="EY282" s="52"/>
      <c r="EZ282" s="52"/>
      <c r="FA282" s="52"/>
      <c r="FB282" s="52"/>
      <c r="FC282" s="52"/>
      <c r="FD282" s="52"/>
      <c r="FE282" s="52"/>
      <c r="FF282" s="52"/>
      <c r="FG282" s="52"/>
      <c r="FH282" s="52"/>
      <c r="FI282" s="52"/>
      <c r="FJ282" s="52"/>
      <c r="FK282" s="52"/>
      <c r="FL282" s="52"/>
      <c r="FM282" s="52"/>
      <c r="FN282" s="52"/>
      <c r="FO282" s="52"/>
      <c r="FP282" s="52"/>
      <c r="FQ282" s="52"/>
      <c r="FR282" s="52"/>
      <c r="FS282" s="52"/>
      <c r="FT282" s="52"/>
      <c r="FU282" s="52"/>
      <c r="FV282" s="52"/>
      <c r="FW282" s="52"/>
      <c r="FX282" s="52"/>
      <c r="FY282" s="52"/>
      <c r="FZ282" s="52"/>
      <c r="GA282" s="52"/>
      <c r="GB282" s="52"/>
      <c r="GC282" s="52"/>
      <c r="GD282" s="52"/>
      <c r="GE282" s="52"/>
      <c r="GF282" s="52"/>
      <c r="GG282" s="52"/>
      <c r="GH282" s="52"/>
      <c r="GI282" s="52"/>
      <c r="GJ282" s="52"/>
      <c r="GK282" s="52"/>
      <c r="GL282" s="52"/>
      <c r="GM282" s="52"/>
      <c r="GN282" s="52"/>
    </row>
    <row r="283" spans="1:196" ht="15.75" customHeight="1">
      <c r="A283" s="19"/>
      <c r="B283" s="350"/>
      <c r="C283" s="22" t="s">
        <v>202</v>
      </c>
      <c r="D283" s="272">
        <v>1</v>
      </c>
      <c r="E283" s="295"/>
      <c r="F283" s="8">
        <f>D283*E283</f>
        <v>0</v>
      </c>
    </row>
    <row r="284" spans="1:196" ht="39.6" customHeight="1">
      <c r="A284" s="425"/>
      <c r="B284" s="442" t="s">
        <v>575</v>
      </c>
      <c r="C284" s="52"/>
      <c r="D284" s="263"/>
      <c r="E284" s="149"/>
      <c r="F284" s="289"/>
    </row>
    <row r="285" spans="1:196" s="286" customFormat="1" ht="89.25">
      <c r="A285" s="311"/>
      <c r="B285" s="452" t="s">
        <v>149</v>
      </c>
      <c r="C285" s="52"/>
      <c r="D285" s="263"/>
      <c r="E285" s="149"/>
      <c r="F285" s="289"/>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52"/>
      <c r="CD285" s="52"/>
      <c r="CE285" s="52"/>
      <c r="CF285" s="52"/>
      <c r="CG285" s="52"/>
      <c r="CH285" s="52"/>
      <c r="CI285" s="52"/>
      <c r="CJ285" s="52"/>
      <c r="CK285" s="52"/>
      <c r="CL285" s="52"/>
      <c r="CM285" s="52"/>
      <c r="CN285" s="52"/>
      <c r="CO285" s="52"/>
      <c r="CP285" s="52"/>
      <c r="CQ285" s="52"/>
      <c r="CR285" s="52"/>
      <c r="CS285" s="52"/>
      <c r="CT285" s="52"/>
      <c r="CU285" s="52"/>
      <c r="CV285" s="52"/>
      <c r="CW285" s="52"/>
      <c r="CX285" s="52"/>
      <c r="CY285" s="52"/>
      <c r="CZ285" s="52"/>
      <c r="DA285" s="52"/>
      <c r="DB285" s="52"/>
      <c r="DC285" s="52"/>
      <c r="DD285" s="52"/>
      <c r="DE285" s="52"/>
      <c r="DF285" s="52"/>
      <c r="DG285" s="52"/>
      <c r="DH285" s="52"/>
      <c r="DI285" s="52"/>
      <c r="DJ285" s="52"/>
      <c r="DK285" s="52"/>
      <c r="DL285" s="52"/>
      <c r="DM285" s="52"/>
      <c r="DN285" s="52"/>
      <c r="DO285" s="52"/>
      <c r="DP285" s="52"/>
      <c r="DQ285" s="52"/>
      <c r="DR285" s="52"/>
      <c r="DS285" s="52"/>
      <c r="DT285" s="52"/>
      <c r="DU285" s="52"/>
      <c r="DV285" s="52"/>
      <c r="DW285" s="52"/>
      <c r="DX285" s="52"/>
      <c r="DY285" s="52"/>
      <c r="DZ285" s="52"/>
      <c r="EA285" s="52"/>
      <c r="EB285" s="52"/>
      <c r="EC285" s="52"/>
      <c r="ED285" s="52"/>
      <c r="EE285" s="52"/>
      <c r="EF285" s="52"/>
      <c r="EG285" s="52"/>
      <c r="EH285" s="52"/>
      <c r="EI285" s="52"/>
      <c r="EJ285" s="52"/>
      <c r="EK285" s="52"/>
      <c r="EL285" s="52"/>
      <c r="EM285" s="52"/>
      <c r="EN285" s="52"/>
      <c r="EO285" s="52"/>
      <c r="EP285" s="52"/>
      <c r="EQ285" s="52"/>
      <c r="ER285" s="52"/>
      <c r="ES285" s="52"/>
      <c r="ET285" s="52"/>
      <c r="EU285" s="52"/>
      <c r="EV285" s="52"/>
      <c r="EW285" s="52"/>
      <c r="EX285" s="52"/>
      <c r="EY285" s="52"/>
      <c r="EZ285" s="52"/>
      <c r="FA285" s="52"/>
      <c r="FB285" s="52"/>
      <c r="FC285" s="52"/>
      <c r="FD285" s="52"/>
      <c r="FE285" s="52"/>
      <c r="FF285" s="52"/>
      <c r="FG285" s="52"/>
      <c r="FH285" s="52"/>
      <c r="FI285" s="52"/>
      <c r="FJ285" s="52"/>
      <c r="FK285" s="52"/>
      <c r="FL285" s="52"/>
      <c r="FM285" s="52"/>
      <c r="FN285" s="52"/>
      <c r="FO285" s="52"/>
      <c r="FP285" s="52"/>
      <c r="FQ285" s="52"/>
      <c r="FR285" s="52"/>
      <c r="FS285" s="52"/>
      <c r="FT285" s="52"/>
      <c r="FU285" s="52"/>
      <c r="FV285" s="52"/>
      <c r="FW285" s="52"/>
      <c r="FX285" s="52"/>
      <c r="FY285" s="52"/>
      <c r="FZ285" s="52"/>
      <c r="GA285" s="52"/>
      <c r="GB285" s="52"/>
      <c r="GC285" s="52"/>
      <c r="GD285" s="52"/>
      <c r="GE285" s="52"/>
      <c r="GF285" s="52"/>
      <c r="GG285" s="52"/>
      <c r="GH285" s="52"/>
      <c r="GI285" s="52"/>
      <c r="GJ285" s="52"/>
      <c r="GK285" s="52"/>
      <c r="GL285" s="52"/>
      <c r="GM285" s="52"/>
      <c r="GN285" s="52"/>
    </row>
    <row r="286" spans="1:196" ht="15.75" customHeight="1">
      <c r="A286" s="19"/>
      <c r="B286" s="350"/>
      <c r="C286" s="22" t="s">
        <v>202</v>
      </c>
      <c r="D286" s="272">
        <v>1</v>
      </c>
      <c r="E286" s="295"/>
      <c r="F286" s="8">
        <f>D286*E286</f>
        <v>0</v>
      </c>
    </row>
    <row r="287" spans="1:196" ht="12.75" customHeight="1">
      <c r="A287" s="19"/>
      <c r="B287" s="350"/>
      <c r="C287" s="22"/>
      <c r="D287" s="272"/>
      <c r="E287" s="338"/>
      <c r="F287" s="8"/>
    </row>
    <row r="288" spans="1:196">
      <c r="A288" s="118" t="s">
        <v>101</v>
      </c>
      <c r="B288" s="448" t="s">
        <v>142</v>
      </c>
      <c r="C288" s="116" t="s">
        <v>453</v>
      </c>
      <c r="D288" s="273"/>
      <c r="E288" s="116"/>
      <c r="F288" s="117">
        <f>SUM(F263:F283)</f>
        <v>0</v>
      </c>
    </row>
    <row r="289" spans="1:196" ht="12" customHeight="1">
      <c r="A289" s="19"/>
      <c r="B289" s="441"/>
      <c r="C289" s="17"/>
      <c r="D289" s="276"/>
      <c r="E289" s="17"/>
      <c r="F289" s="20"/>
    </row>
    <row r="290" spans="1:196">
      <c r="A290" s="118" t="s">
        <v>102</v>
      </c>
      <c r="B290" s="448" t="s">
        <v>362</v>
      </c>
      <c r="C290" s="116"/>
      <c r="D290" s="273"/>
      <c r="E290" s="116"/>
      <c r="F290" s="117"/>
    </row>
    <row r="291" spans="1:196">
      <c r="A291" s="19"/>
      <c r="B291" s="441"/>
      <c r="C291" s="17"/>
      <c r="D291" s="276"/>
      <c r="E291" s="17"/>
      <c r="F291" s="20"/>
    </row>
    <row r="292" spans="1:196" s="285" customFormat="1" ht="63.75">
      <c r="A292" s="290">
        <v>1</v>
      </c>
      <c r="B292" s="442" t="s">
        <v>363</v>
      </c>
      <c r="C292" s="288"/>
      <c r="D292" s="291"/>
      <c r="E292" s="292"/>
      <c r="F292" s="292"/>
      <c r="G292" s="288"/>
      <c r="H292" s="288"/>
      <c r="I292" s="288"/>
      <c r="J292" s="288"/>
      <c r="K292" s="288"/>
      <c r="L292" s="288"/>
      <c r="M292" s="288"/>
      <c r="N292" s="288"/>
      <c r="O292" s="288"/>
      <c r="P292" s="288"/>
      <c r="Q292" s="288"/>
      <c r="R292" s="288"/>
      <c r="S292" s="288"/>
      <c r="T292" s="288"/>
      <c r="U292" s="288"/>
      <c r="V292" s="288"/>
      <c r="W292" s="288"/>
      <c r="X292" s="288"/>
      <c r="Y292" s="288"/>
      <c r="Z292" s="288"/>
      <c r="AA292" s="288"/>
      <c r="AB292" s="288"/>
      <c r="AC292" s="288"/>
      <c r="AD292" s="288"/>
      <c r="AE292" s="288"/>
      <c r="AF292" s="288"/>
      <c r="AG292" s="288"/>
      <c r="AH292" s="288"/>
      <c r="AI292" s="288"/>
      <c r="AJ292" s="288"/>
      <c r="AK292" s="288"/>
      <c r="AL292" s="288"/>
      <c r="AM292" s="288"/>
      <c r="AN292" s="288"/>
      <c r="AO292" s="288"/>
      <c r="AP292" s="288"/>
      <c r="AQ292" s="288"/>
      <c r="AR292" s="288"/>
      <c r="AS292" s="288"/>
      <c r="AT292" s="288"/>
      <c r="AU292" s="288"/>
      <c r="AV292" s="288"/>
      <c r="AW292" s="288"/>
      <c r="AX292" s="288"/>
      <c r="AY292" s="288"/>
      <c r="AZ292" s="288"/>
      <c r="BA292" s="288"/>
      <c r="BB292" s="288"/>
      <c r="BC292" s="288"/>
      <c r="BD292" s="288"/>
      <c r="BE292" s="288"/>
      <c r="BF292" s="288"/>
      <c r="BG292" s="288"/>
      <c r="BH292" s="288"/>
      <c r="BI292" s="288"/>
      <c r="BJ292" s="288"/>
      <c r="BK292" s="288"/>
      <c r="BL292" s="288"/>
      <c r="BM292" s="288"/>
      <c r="BN292" s="288"/>
      <c r="BO292" s="288"/>
      <c r="BP292" s="288"/>
      <c r="BQ292" s="288"/>
      <c r="BR292" s="288"/>
      <c r="BS292" s="288"/>
      <c r="BT292" s="288"/>
      <c r="BU292" s="288"/>
      <c r="BV292" s="288"/>
      <c r="BW292" s="288"/>
      <c r="BX292" s="288"/>
      <c r="BY292" s="288"/>
      <c r="BZ292" s="288"/>
      <c r="CA292" s="288"/>
      <c r="CB292" s="288"/>
      <c r="CC292" s="288"/>
      <c r="CD292" s="288"/>
      <c r="CE292" s="288"/>
      <c r="CF292" s="288"/>
      <c r="CG292" s="288"/>
      <c r="CH292" s="288"/>
      <c r="CI292" s="288"/>
      <c r="CJ292" s="288"/>
      <c r="CK292" s="288"/>
      <c r="CL292" s="288"/>
      <c r="CM292" s="288"/>
      <c r="CN292" s="288"/>
      <c r="CO292" s="288"/>
      <c r="CP292" s="288"/>
      <c r="CQ292" s="288"/>
      <c r="CR292" s="288"/>
      <c r="CS292" s="288"/>
      <c r="CT292" s="288"/>
      <c r="CU292" s="288"/>
      <c r="CV292" s="288"/>
      <c r="CW292" s="288"/>
      <c r="CX292" s="288"/>
      <c r="CY292" s="288"/>
      <c r="CZ292" s="288"/>
      <c r="DA292" s="288"/>
      <c r="DB292" s="288"/>
      <c r="DC292" s="288"/>
      <c r="DD292" s="288"/>
      <c r="DE292" s="288"/>
      <c r="DF292" s="288"/>
      <c r="DG292" s="288"/>
      <c r="DH292" s="288"/>
      <c r="DI292" s="288"/>
      <c r="DJ292" s="288"/>
      <c r="DK292" s="288"/>
      <c r="DL292" s="288"/>
      <c r="DM292" s="288"/>
      <c r="DN292" s="288"/>
      <c r="DO292" s="288"/>
      <c r="DP292" s="288"/>
      <c r="DQ292" s="288"/>
      <c r="DR292" s="288"/>
      <c r="DS292" s="288"/>
      <c r="DT292" s="288"/>
      <c r="DU292" s="288"/>
      <c r="DV292" s="288"/>
      <c r="DW292" s="288"/>
      <c r="DX292" s="288"/>
      <c r="DY292" s="288"/>
      <c r="DZ292" s="288"/>
      <c r="EA292" s="288"/>
      <c r="EB292" s="288"/>
      <c r="EC292" s="288"/>
      <c r="ED292" s="288"/>
      <c r="EE292" s="288"/>
      <c r="EF292" s="288"/>
      <c r="EG292" s="288"/>
      <c r="EH292" s="288"/>
      <c r="EI292" s="288"/>
      <c r="EJ292" s="288"/>
      <c r="EK292" s="288"/>
      <c r="EL292" s="288"/>
      <c r="EM292" s="288"/>
      <c r="EN292" s="288"/>
      <c r="EO292" s="288"/>
      <c r="EP292" s="288"/>
      <c r="EQ292" s="288"/>
      <c r="ER292" s="288"/>
      <c r="ES292" s="288"/>
      <c r="ET292" s="288"/>
      <c r="EU292" s="288"/>
      <c r="EV292" s="288"/>
      <c r="EW292" s="288"/>
      <c r="EX292" s="288"/>
      <c r="EY292" s="288"/>
      <c r="EZ292" s="288"/>
      <c r="FA292" s="288"/>
      <c r="FB292" s="288"/>
      <c r="FC292" s="288"/>
      <c r="FD292" s="288"/>
      <c r="FE292" s="288"/>
      <c r="FF292" s="288"/>
      <c r="FG292" s="288"/>
      <c r="FH292" s="288"/>
      <c r="FI292" s="288"/>
      <c r="FJ292" s="288"/>
      <c r="FK292" s="288"/>
      <c r="FL292" s="288"/>
      <c r="FM292" s="288"/>
      <c r="FN292" s="288"/>
      <c r="FO292" s="288"/>
      <c r="FP292" s="288"/>
      <c r="FQ292" s="288"/>
      <c r="FR292" s="288"/>
      <c r="FS292" s="288"/>
      <c r="FT292" s="288"/>
      <c r="FU292" s="288"/>
      <c r="FV292" s="288"/>
      <c r="FW292" s="288"/>
      <c r="FX292" s="288"/>
      <c r="FY292" s="288"/>
      <c r="FZ292" s="288"/>
      <c r="GA292" s="288"/>
      <c r="GB292" s="288"/>
      <c r="GC292" s="288"/>
      <c r="GD292" s="288"/>
      <c r="GE292" s="288"/>
      <c r="GF292" s="288"/>
      <c r="GG292" s="288"/>
      <c r="GH292" s="288"/>
      <c r="GI292" s="288"/>
      <c r="GJ292" s="288"/>
      <c r="GK292" s="288"/>
      <c r="GL292" s="288"/>
      <c r="GM292" s="288"/>
      <c r="GN292" s="288"/>
    </row>
    <row r="293" spans="1:196" s="285" customFormat="1">
      <c r="A293" s="293"/>
      <c r="B293" s="440" t="s">
        <v>204</v>
      </c>
      <c r="C293" s="294" t="s">
        <v>451</v>
      </c>
      <c r="D293" s="291">
        <v>14</v>
      </c>
      <c r="E293" s="295"/>
      <c r="F293" s="292" t="str">
        <f>IF(D293*E293&lt;&gt;0,D293*E293,"")</f>
        <v/>
      </c>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288"/>
      <c r="AF293" s="288"/>
      <c r="AG293" s="288"/>
      <c r="AH293" s="288"/>
      <c r="AI293" s="288"/>
      <c r="AJ293" s="288"/>
      <c r="AK293" s="288"/>
      <c r="AL293" s="288"/>
      <c r="AM293" s="288"/>
      <c r="AN293" s="288"/>
      <c r="AO293" s="288"/>
      <c r="AP293" s="288"/>
      <c r="AQ293" s="288"/>
      <c r="AR293" s="288"/>
      <c r="AS293" s="288"/>
      <c r="AT293" s="288"/>
      <c r="AU293" s="288"/>
      <c r="AV293" s="288"/>
      <c r="AW293" s="288"/>
      <c r="AX293" s="288"/>
      <c r="AY293" s="288"/>
      <c r="AZ293" s="288"/>
      <c r="BA293" s="288"/>
      <c r="BB293" s="288"/>
      <c r="BC293" s="288"/>
      <c r="BD293" s="288"/>
      <c r="BE293" s="288"/>
      <c r="BF293" s="288"/>
      <c r="BG293" s="288"/>
      <c r="BH293" s="288"/>
      <c r="BI293" s="288"/>
      <c r="BJ293" s="288"/>
      <c r="BK293" s="288"/>
      <c r="BL293" s="288"/>
      <c r="BM293" s="288"/>
      <c r="BN293" s="288"/>
      <c r="BO293" s="288"/>
      <c r="BP293" s="288"/>
      <c r="BQ293" s="288"/>
      <c r="BR293" s="288"/>
      <c r="BS293" s="288"/>
      <c r="BT293" s="288"/>
      <c r="BU293" s="288"/>
      <c r="BV293" s="288"/>
      <c r="BW293" s="288"/>
      <c r="BX293" s="288"/>
      <c r="BY293" s="288"/>
      <c r="BZ293" s="288"/>
      <c r="CA293" s="288"/>
      <c r="CB293" s="288"/>
      <c r="CC293" s="288"/>
      <c r="CD293" s="288"/>
      <c r="CE293" s="288"/>
      <c r="CF293" s="288"/>
      <c r="CG293" s="288"/>
      <c r="CH293" s="288"/>
      <c r="CI293" s="288"/>
      <c r="CJ293" s="288"/>
      <c r="CK293" s="288"/>
      <c r="CL293" s="288"/>
      <c r="CM293" s="288"/>
      <c r="CN293" s="288"/>
      <c r="CO293" s="288"/>
      <c r="CP293" s="288"/>
      <c r="CQ293" s="288"/>
      <c r="CR293" s="288"/>
      <c r="CS293" s="288"/>
      <c r="CT293" s="288"/>
      <c r="CU293" s="288"/>
      <c r="CV293" s="288"/>
      <c r="CW293" s="288"/>
      <c r="CX293" s="288"/>
      <c r="CY293" s="288"/>
      <c r="CZ293" s="288"/>
      <c r="DA293" s="288"/>
      <c r="DB293" s="288"/>
      <c r="DC293" s="288"/>
      <c r="DD293" s="288"/>
      <c r="DE293" s="288"/>
      <c r="DF293" s="288"/>
      <c r="DG293" s="288"/>
      <c r="DH293" s="288"/>
      <c r="DI293" s="288"/>
      <c r="DJ293" s="288"/>
      <c r="DK293" s="288"/>
      <c r="DL293" s="288"/>
      <c r="DM293" s="288"/>
      <c r="DN293" s="288"/>
      <c r="DO293" s="288"/>
      <c r="DP293" s="288"/>
      <c r="DQ293" s="288"/>
      <c r="DR293" s="288"/>
      <c r="DS293" s="288"/>
      <c r="DT293" s="288"/>
      <c r="DU293" s="288"/>
      <c r="DV293" s="288"/>
      <c r="DW293" s="288"/>
      <c r="DX293" s="288"/>
      <c r="DY293" s="288"/>
      <c r="DZ293" s="288"/>
      <c r="EA293" s="288"/>
      <c r="EB293" s="288"/>
      <c r="EC293" s="288"/>
      <c r="ED293" s="288"/>
      <c r="EE293" s="288"/>
      <c r="EF293" s="288"/>
      <c r="EG293" s="288"/>
      <c r="EH293" s="288"/>
      <c r="EI293" s="288"/>
      <c r="EJ293" s="288"/>
      <c r="EK293" s="288"/>
      <c r="EL293" s="288"/>
      <c r="EM293" s="288"/>
      <c r="EN293" s="288"/>
      <c r="EO293" s="288"/>
      <c r="EP293" s="288"/>
      <c r="EQ293" s="288"/>
      <c r="ER293" s="288"/>
      <c r="ES293" s="288"/>
      <c r="ET293" s="288"/>
      <c r="EU293" s="288"/>
      <c r="EV293" s="288"/>
      <c r="EW293" s="288"/>
      <c r="EX293" s="288"/>
      <c r="EY293" s="288"/>
      <c r="EZ293" s="288"/>
      <c r="FA293" s="288"/>
      <c r="FB293" s="288"/>
      <c r="FC293" s="288"/>
      <c r="FD293" s="288"/>
      <c r="FE293" s="288"/>
      <c r="FF293" s="288"/>
      <c r="FG293" s="288"/>
      <c r="FH293" s="288"/>
      <c r="FI293" s="288"/>
      <c r="FJ293" s="288"/>
      <c r="FK293" s="288"/>
      <c r="FL293" s="288"/>
      <c r="FM293" s="288"/>
      <c r="FN293" s="288"/>
      <c r="FO293" s="288"/>
      <c r="FP293" s="288"/>
      <c r="FQ293" s="288"/>
      <c r="FR293" s="288"/>
      <c r="FS293" s="288"/>
      <c r="FT293" s="288"/>
      <c r="FU293" s="288"/>
      <c r="FV293" s="288"/>
      <c r="FW293" s="288"/>
      <c r="FX293" s="288"/>
      <c r="FY293" s="288"/>
      <c r="FZ293" s="288"/>
      <c r="GA293" s="288"/>
      <c r="GB293" s="288"/>
      <c r="GC293" s="288"/>
      <c r="GD293" s="288"/>
      <c r="GE293" s="288"/>
      <c r="GF293" s="288"/>
      <c r="GG293" s="288"/>
      <c r="GH293" s="288"/>
      <c r="GI293" s="288"/>
      <c r="GJ293" s="288"/>
      <c r="GK293" s="288"/>
      <c r="GL293" s="288"/>
      <c r="GM293" s="288"/>
      <c r="GN293" s="288"/>
    </row>
    <row r="294" spans="1:196" s="285" customFormat="1">
      <c r="A294" s="293"/>
      <c r="B294" s="440"/>
      <c r="C294" s="294"/>
      <c r="D294" s="291"/>
      <c r="E294" s="300"/>
      <c r="F294" s="292"/>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288"/>
      <c r="AF294" s="288"/>
      <c r="AG294" s="288"/>
      <c r="AH294" s="288"/>
      <c r="AI294" s="288"/>
      <c r="AJ294" s="288"/>
      <c r="AK294" s="288"/>
      <c r="AL294" s="288"/>
      <c r="AM294" s="288"/>
      <c r="AN294" s="288"/>
      <c r="AO294" s="288"/>
      <c r="AP294" s="288"/>
      <c r="AQ294" s="288"/>
      <c r="AR294" s="288"/>
      <c r="AS294" s="288"/>
      <c r="AT294" s="288"/>
      <c r="AU294" s="288"/>
      <c r="AV294" s="288"/>
      <c r="AW294" s="288"/>
      <c r="AX294" s="288"/>
      <c r="AY294" s="288"/>
      <c r="AZ294" s="288"/>
      <c r="BA294" s="288"/>
      <c r="BB294" s="288"/>
      <c r="BC294" s="288"/>
      <c r="BD294" s="288"/>
      <c r="BE294" s="288"/>
      <c r="BF294" s="288"/>
      <c r="BG294" s="288"/>
      <c r="BH294" s="288"/>
      <c r="BI294" s="288"/>
      <c r="BJ294" s="288"/>
      <c r="BK294" s="288"/>
      <c r="BL294" s="288"/>
      <c r="BM294" s="288"/>
      <c r="BN294" s="288"/>
      <c r="BO294" s="288"/>
      <c r="BP294" s="288"/>
      <c r="BQ294" s="288"/>
      <c r="BR294" s="288"/>
      <c r="BS294" s="288"/>
      <c r="BT294" s="288"/>
      <c r="BU294" s="288"/>
      <c r="BV294" s="288"/>
      <c r="BW294" s="288"/>
      <c r="BX294" s="288"/>
      <c r="BY294" s="288"/>
      <c r="BZ294" s="288"/>
      <c r="CA294" s="288"/>
      <c r="CB294" s="288"/>
      <c r="CC294" s="288"/>
      <c r="CD294" s="288"/>
      <c r="CE294" s="288"/>
      <c r="CF294" s="288"/>
      <c r="CG294" s="288"/>
      <c r="CH294" s="288"/>
      <c r="CI294" s="288"/>
      <c r="CJ294" s="288"/>
      <c r="CK294" s="288"/>
      <c r="CL294" s="288"/>
      <c r="CM294" s="288"/>
      <c r="CN294" s="288"/>
      <c r="CO294" s="288"/>
      <c r="CP294" s="288"/>
      <c r="CQ294" s="288"/>
      <c r="CR294" s="288"/>
      <c r="CS294" s="288"/>
      <c r="CT294" s="288"/>
      <c r="CU294" s="288"/>
      <c r="CV294" s="288"/>
      <c r="CW294" s="288"/>
      <c r="CX294" s="288"/>
      <c r="CY294" s="288"/>
      <c r="CZ294" s="288"/>
      <c r="DA294" s="288"/>
      <c r="DB294" s="288"/>
      <c r="DC294" s="288"/>
      <c r="DD294" s="288"/>
      <c r="DE294" s="288"/>
      <c r="DF294" s="288"/>
      <c r="DG294" s="288"/>
      <c r="DH294" s="288"/>
      <c r="DI294" s="288"/>
      <c r="DJ294" s="288"/>
      <c r="DK294" s="288"/>
      <c r="DL294" s="288"/>
      <c r="DM294" s="288"/>
      <c r="DN294" s="288"/>
      <c r="DO294" s="288"/>
      <c r="DP294" s="288"/>
      <c r="DQ294" s="288"/>
      <c r="DR294" s="288"/>
      <c r="DS294" s="288"/>
      <c r="DT294" s="288"/>
      <c r="DU294" s="288"/>
      <c r="DV294" s="288"/>
      <c r="DW294" s="288"/>
      <c r="DX294" s="288"/>
      <c r="DY294" s="288"/>
      <c r="DZ294" s="288"/>
      <c r="EA294" s="288"/>
      <c r="EB294" s="288"/>
      <c r="EC294" s="288"/>
      <c r="ED294" s="288"/>
      <c r="EE294" s="288"/>
      <c r="EF294" s="288"/>
      <c r="EG294" s="288"/>
      <c r="EH294" s="288"/>
      <c r="EI294" s="288"/>
      <c r="EJ294" s="288"/>
      <c r="EK294" s="288"/>
      <c r="EL294" s="288"/>
      <c r="EM294" s="288"/>
      <c r="EN294" s="288"/>
      <c r="EO294" s="288"/>
      <c r="EP294" s="288"/>
      <c r="EQ294" s="288"/>
      <c r="ER294" s="288"/>
      <c r="ES294" s="288"/>
      <c r="ET294" s="288"/>
      <c r="EU294" s="288"/>
      <c r="EV294" s="288"/>
      <c r="EW294" s="288"/>
      <c r="EX294" s="288"/>
      <c r="EY294" s="288"/>
      <c r="EZ294" s="288"/>
      <c r="FA294" s="288"/>
      <c r="FB294" s="288"/>
      <c r="FC294" s="288"/>
      <c r="FD294" s="288"/>
      <c r="FE294" s="288"/>
      <c r="FF294" s="288"/>
      <c r="FG294" s="288"/>
      <c r="FH294" s="288"/>
      <c r="FI294" s="288"/>
      <c r="FJ294" s="288"/>
      <c r="FK294" s="288"/>
      <c r="FL294" s="288"/>
      <c r="FM294" s="288"/>
      <c r="FN294" s="288"/>
      <c r="FO294" s="288"/>
      <c r="FP294" s="288"/>
      <c r="FQ294" s="288"/>
      <c r="FR294" s="288"/>
      <c r="FS294" s="288"/>
      <c r="FT294" s="288"/>
      <c r="FU294" s="288"/>
      <c r="FV294" s="288"/>
      <c r="FW294" s="288"/>
      <c r="FX294" s="288"/>
      <c r="FY294" s="288"/>
      <c r="FZ294" s="288"/>
      <c r="GA294" s="288"/>
      <c r="GB294" s="288"/>
      <c r="GC294" s="288"/>
      <c r="GD294" s="288"/>
      <c r="GE294" s="288"/>
      <c r="GF294" s="288"/>
      <c r="GG294" s="288"/>
      <c r="GH294" s="288"/>
      <c r="GI294" s="288"/>
      <c r="GJ294" s="288"/>
      <c r="GK294" s="288"/>
      <c r="GL294" s="288"/>
      <c r="GM294" s="288"/>
      <c r="GN294" s="288"/>
    </row>
    <row r="295" spans="1:196" s="285" customFormat="1">
      <c r="A295" s="293"/>
      <c r="B295" s="440"/>
      <c r="C295" s="294"/>
      <c r="D295" s="291"/>
      <c r="E295" s="300"/>
      <c r="F295" s="292"/>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c r="AE295" s="288"/>
      <c r="AF295" s="288"/>
      <c r="AG295" s="288"/>
      <c r="AH295" s="288"/>
      <c r="AI295" s="288"/>
      <c r="AJ295" s="288"/>
      <c r="AK295" s="288"/>
      <c r="AL295" s="288"/>
      <c r="AM295" s="288"/>
      <c r="AN295" s="288"/>
      <c r="AO295" s="288"/>
      <c r="AP295" s="288"/>
      <c r="AQ295" s="288"/>
      <c r="AR295" s="288"/>
      <c r="AS295" s="288"/>
      <c r="AT295" s="288"/>
      <c r="AU295" s="288"/>
      <c r="AV295" s="288"/>
      <c r="AW295" s="288"/>
      <c r="AX295" s="288"/>
      <c r="AY295" s="288"/>
      <c r="AZ295" s="288"/>
      <c r="BA295" s="288"/>
      <c r="BB295" s="288"/>
      <c r="BC295" s="288"/>
      <c r="BD295" s="288"/>
      <c r="BE295" s="288"/>
      <c r="BF295" s="288"/>
      <c r="BG295" s="288"/>
      <c r="BH295" s="288"/>
      <c r="BI295" s="288"/>
      <c r="BJ295" s="288"/>
      <c r="BK295" s="288"/>
      <c r="BL295" s="288"/>
      <c r="BM295" s="288"/>
      <c r="BN295" s="288"/>
      <c r="BO295" s="288"/>
      <c r="BP295" s="288"/>
      <c r="BQ295" s="288"/>
      <c r="BR295" s="288"/>
      <c r="BS295" s="288"/>
      <c r="BT295" s="288"/>
      <c r="BU295" s="288"/>
      <c r="BV295" s="288"/>
      <c r="BW295" s="288"/>
      <c r="BX295" s="288"/>
      <c r="BY295" s="288"/>
      <c r="BZ295" s="288"/>
      <c r="CA295" s="288"/>
      <c r="CB295" s="288"/>
      <c r="CC295" s="288"/>
      <c r="CD295" s="288"/>
      <c r="CE295" s="288"/>
      <c r="CF295" s="288"/>
      <c r="CG295" s="288"/>
      <c r="CH295" s="288"/>
      <c r="CI295" s="288"/>
      <c r="CJ295" s="288"/>
      <c r="CK295" s="288"/>
      <c r="CL295" s="288"/>
      <c r="CM295" s="288"/>
      <c r="CN295" s="288"/>
      <c r="CO295" s="288"/>
      <c r="CP295" s="288"/>
      <c r="CQ295" s="288"/>
      <c r="CR295" s="288"/>
      <c r="CS295" s="288"/>
      <c r="CT295" s="288"/>
      <c r="CU295" s="288"/>
      <c r="CV295" s="288"/>
      <c r="CW295" s="288"/>
      <c r="CX295" s="288"/>
      <c r="CY295" s="288"/>
      <c r="CZ295" s="288"/>
      <c r="DA295" s="288"/>
      <c r="DB295" s="288"/>
      <c r="DC295" s="288"/>
      <c r="DD295" s="288"/>
      <c r="DE295" s="288"/>
      <c r="DF295" s="288"/>
      <c r="DG295" s="288"/>
      <c r="DH295" s="288"/>
      <c r="DI295" s="288"/>
      <c r="DJ295" s="288"/>
      <c r="DK295" s="288"/>
      <c r="DL295" s="288"/>
      <c r="DM295" s="288"/>
      <c r="DN295" s="288"/>
      <c r="DO295" s="288"/>
      <c r="DP295" s="288"/>
      <c r="DQ295" s="288"/>
      <c r="DR295" s="288"/>
      <c r="DS295" s="288"/>
      <c r="DT295" s="288"/>
      <c r="DU295" s="288"/>
      <c r="DV295" s="288"/>
      <c r="DW295" s="288"/>
      <c r="DX295" s="288"/>
      <c r="DY295" s="288"/>
      <c r="DZ295" s="288"/>
      <c r="EA295" s="288"/>
      <c r="EB295" s="288"/>
      <c r="EC295" s="288"/>
      <c r="ED295" s="288"/>
      <c r="EE295" s="288"/>
      <c r="EF295" s="288"/>
      <c r="EG295" s="288"/>
      <c r="EH295" s="288"/>
      <c r="EI295" s="288"/>
      <c r="EJ295" s="288"/>
      <c r="EK295" s="288"/>
      <c r="EL295" s="288"/>
      <c r="EM295" s="288"/>
      <c r="EN295" s="288"/>
      <c r="EO295" s="288"/>
      <c r="EP295" s="288"/>
      <c r="EQ295" s="288"/>
      <c r="ER295" s="288"/>
      <c r="ES295" s="288"/>
      <c r="ET295" s="288"/>
      <c r="EU295" s="288"/>
      <c r="EV295" s="288"/>
      <c r="EW295" s="288"/>
      <c r="EX295" s="288"/>
      <c r="EY295" s="288"/>
      <c r="EZ295" s="288"/>
      <c r="FA295" s="288"/>
      <c r="FB295" s="288"/>
      <c r="FC295" s="288"/>
      <c r="FD295" s="288"/>
      <c r="FE295" s="288"/>
      <c r="FF295" s="288"/>
      <c r="FG295" s="288"/>
      <c r="FH295" s="288"/>
      <c r="FI295" s="288"/>
      <c r="FJ295" s="288"/>
      <c r="FK295" s="288"/>
      <c r="FL295" s="288"/>
      <c r="FM295" s="288"/>
      <c r="FN295" s="288"/>
      <c r="FO295" s="288"/>
      <c r="FP295" s="288"/>
      <c r="FQ295" s="288"/>
      <c r="FR295" s="288"/>
      <c r="FS295" s="288"/>
      <c r="FT295" s="288"/>
      <c r="FU295" s="288"/>
      <c r="FV295" s="288"/>
      <c r="FW295" s="288"/>
      <c r="FX295" s="288"/>
      <c r="FY295" s="288"/>
      <c r="FZ295" s="288"/>
      <c r="GA295" s="288"/>
      <c r="GB295" s="288"/>
      <c r="GC295" s="288"/>
      <c r="GD295" s="288"/>
      <c r="GE295" s="288"/>
      <c r="GF295" s="288"/>
      <c r="GG295" s="288"/>
      <c r="GH295" s="288"/>
      <c r="GI295" s="288"/>
      <c r="GJ295" s="288"/>
      <c r="GK295" s="288"/>
      <c r="GL295" s="288"/>
      <c r="GM295" s="288"/>
      <c r="GN295" s="288"/>
    </row>
    <row r="296" spans="1:196" s="285" customFormat="1" ht="38.25">
      <c r="A296" s="302">
        <v>2</v>
      </c>
      <c r="B296" s="442" t="s">
        <v>551</v>
      </c>
      <c r="C296" s="294"/>
      <c r="D296" s="305"/>
      <c r="E296" s="306"/>
      <c r="F296" s="292"/>
      <c r="G296" s="288"/>
      <c r="H296" s="288"/>
      <c r="I296" s="288"/>
      <c r="J296" s="288"/>
      <c r="K296" s="288"/>
      <c r="L296" s="288"/>
      <c r="M296" s="288"/>
      <c r="N296" s="288"/>
      <c r="O296" s="288"/>
      <c r="P296" s="288"/>
      <c r="Q296" s="288"/>
      <c r="R296" s="288"/>
      <c r="S296" s="288"/>
      <c r="T296" s="288"/>
      <c r="U296" s="288"/>
      <c r="V296" s="288"/>
      <c r="W296" s="288"/>
      <c r="X296" s="288"/>
      <c r="Y296" s="288"/>
      <c r="Z296" s="288"/>
      <c r="AA296" s="288"/>
      <c r="AB296" s="288"/>
      <c r="AC296" s="288"/>
      <c r="AD296" s="288"/>
      <c r="AE296" s="288"/>
      <c r="AF296" s="288"/>
      <c r="AG296" s="288"/>
      <c r="AH296" s="288"/>
      <c r="AI296" s="288"/>
      <c r="AJ296" s="288"/>
      <c r="AK296" s="288"/>
      <c r="AL296" s="288"/>
      <c r="AM296" s="288"/>
      <c r="AN296" s="288"/>
      <c r="AO296" s="288"/>
      <c r="AP296" s="288"/>
      <c r="AQ296" s="288"/>
      <c r="AR296" s="288"/>
      <c r="AS296" s="288"/>
      <c r="AT296" s="288"/>
      <c r="AU296" s="288"/>
      <c r="AV296" s="288"/>
      <c r="AW296" s="288"/>
      <c r="AX296" s="288"/>
      <c r="AY296" s="288"/>
      <c r="AZ296" s="288"/>
      <c r="BA296" s="288"/>
      <c r="BB296" s="288"/>
      <c r="BC296" s="288"/>
      <c r="BD296" s="288"/>
      <c r="BE296" s="288"/>
      <c r="BF296" s="288"/>
      <c r="BG296" s="288"/>
      <c r="BH296" s="288"/>
      <c r="BI296" s="288"/>
      <c r="BJ296" s="288"/>
      <c r="BK296" s="288"/>
      <c r="BL296" s="288"/>
      <c r="BM296" s="288"/>
      <c r="BN296" s="288"/>
      <c r="BO296" s="288"/>
      <c r="BP296" s="288"/>
      <c r="BQ296" s="288"/>
      <c r="BR296" s="288"/>
      <c r="BS296" s="288"/>
      <c r="BT296" s="288"/>
      <c r="BU296" s="288"/>
      <c r="BV296" s="288"/>
      <c r="BW296" s="288"/>
      <c r="BX296" s="288"/>
      <c r="BY296" s="288"/>
      <c r="BZ296" s="288"/>
      <c r="CA296" s="288"/>
      <c r="CB296" s="288"/>
      <c r="CC296" s="288"/>
      <c r="CD296" s="288"/>
      <c r="CE296" s="288"/>
      <c r="CF296" s="288"/>
      <c r="CG296" s="288"/>
      <c r="CH296" s="288"/>
      <c r="CI296" s="288"/>
      <c r="CJ296" s="288"/>
      <c r="CK296" s="288"/>
      <c r="CL296" s="288"/>
      <c r="CM296" s="288"/>
      <c r="CN296" s="288"/>
      <c r="CO296" s="288"/>
      <c r="CP296" s="288"/>
      <c r="CQ296" s="288"/>
      <c r="CR296" s="288"/>
      <c r="CS296" s="288"/>
      <c r="CT296" s="288"/>
      <c r="CU296" s="288"/>
      <c r="CV296" s="288"/>
      <c r="CW296" s="288"/>
      <c r="CX296" s="288"/>
      <c r="CY296" s="288"/>
      <c r="CZ296" s="288"/>
      <c r="DA296" s="288"/>
      <c r="DB296" s="288"/>
      <c r="DC296" s="288"/>
      <c r="DD296" s="288"/>
      <c r="DE296" s="288"/>
      <c r="DF296" s="288"/>
      <c r="DG296" s="288"/>
      <c r="DH296" s="288"/>
      <c r="DI296" s="288"/>
      <c r="DJ296" s="288"/>
      <c r="DK296" s="288"/>
      <c r="DL296" s="288"/>
      <c r="DM296" s="288"/>
      <c r="DN296" s="288"/>
      <c r="DO296" s="288"/>
      <c r="DP296" s="288"/>
      <c r="DQ296" s="288"/>
      <c r="DR296" s="288"/>
      <c r="DS296" s="288"/>
      <c r="DT296" s="288"/>
      <c r="DU296" s="288"/>
      <c r="DV296" s="288"/>
      <c r="DW296" s="288"/>
      <c r="DX296" s="288"/>
      <c r="DY296" s="288"/>
      <c r="DZ296" s="288"/>
      <c r="EA296" s="288"/>
      <c r="EB296" s="288"/>
      <c r="EC296" s="288"/>
      <c r="ED296" s="288"/>
      <c r="EE296" s="288"/>
      <c r="EF296" s="288"/>
      <c r="EG296" s="288"/>
      <c r="EH296" s="288"/>
      <c r="EI296" s="288"/>
      <c r="EJ296" s="288"/>
      <c r="EK296" s="288"/>
      <c r="EL296" s="288"/>
      <c r="EM296" s="288"/>
      <c r="EN296" s="288"/>
      <c r="EO296" s="288"/>
      <c r="EP296" s="288"/>
      <c r="EQ296" s="288"/>
      <c r="ER296" s="288"/>
      <c r="ES296" s="288"/>
      <c r="ET296" s="288"/>
      <c r="EU296" s="288"/>
      <c r="EV296" s="288"/>
      <c r="EW296" s="288"/>
      <c r="EX296" s="288"/>
      <c r="EY296" s="288"/>
      <c r="EZ296" s="288"/>
      <c r="FA296" s="288"/>
      <c r="FB296" s="288"/>
      <c r="FC296" s="288"/>
      <c r="FD296" s="288"/>
      <c r="FE296" s="288"/>
      <c r="FF296" s="288"/>
      <c r="FG296" s="288"/>
      <c r="FH296" s="288"/>
      <c r="FI296" s="288"/>
      <c r="FJ296" s="288"/>
      <c r="FK296" s="288"/>
      <c r="FL296" s="288"/>
      <c r="FM296" s="288"/>
      <c r="FN296" s="288"/>
      <c r="FO296" s="288"/>
      <c r="FP296" s="288"/>
      <c r="FQ296" s="288"/>
      <c r="FR296" s="288"/>
      <c r="FS296" s="288"/>
      <c r="FT296" s="288"/>
      <c r="FU296" s="288"/>
      <c r="FV296" s="288"/>
      <c r="FW296" s="288"/>
      <c r="FX296" s="288"/>
      <c r="FY296" s="288"/>
      <c r="FZ296" s="288"/>
      <c r="GA296" s="288"/>
      <c r="GB296" s="288"/>
      <c r="GC296" s="288"/>
      <c r="GD296" s="288"/>
      <c r="GE296" s="288"/>
      <c r="GF296" s="288"/>
      <c r="GG296" s="288"/>
      <c r="GH296" s="288"/>
      <c r="GI296" s="288"/>
      <c r="GJ296" s="288"/>
      <c r="GK296" s="288"/>
      <c r="GL296" s="288"/>
      <c r="GM296" s="288"/>
      <c r="GN296" s="288"/>
    </row>
    <row r="297" spans="1:196" s="285" customFormat="1">
      <c r="A297" s="303"/>
      <c r="B297" s="442"/>
      <c r="C297" s="294" t="s">
        <v>451</v>
      </c>
      <c r="D297" s="305">
        <v>22</v>
      </c>
      <c r="E297" s="295"/>
      <c r="F297" s="292" t="str">
        <f>IF(D297*E297&lt;&gt;0,D297*E297,"")</f>
        <v/>
      </c>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288"/>
      <c r="AF297" s="288"/>
      <c r="AG297" s="288"/>
      <c r="AH297" s="288"/>
      <c r="AI297" s="288"/>
      <c r="AJ297" s="288"/>
      <c r="AK297" s="288"/>
      <c r="AL297" s="288"/>
      <c r="AM297" s="288"/>
      <c r="AN297" s="288"/>
      <c r="AO297" s="288"/>
      <c r="AP297" s="288"/>
      <c r="AQ297" s="288"/>
      <c r="AR297" s="288"/>
      <c r="AS297" s="288"/>
      <c r="AT297" s="288"/>
      <c r="AU297" s="288"/>
      <c r="AV297" s="288"/>
      <c r="AW297" s="288"/>
      <c r="AX297" s="288"/>
      <c r="AY297" s="288"/>
      <c r="AZ297" s="288"/>
      <c r="BA297" s="288"/>
      <c r="BB297" s="288"/>
      <c r="BC297" s="288"/>
      <c r="BD297" s="288"/>
      <c r="BE297" s="288"/>
      <c r="BF297" s="288"/>
      <c r="BG297" s="288"/>
      <c r="BH297" s="288"/>
      <c r="BI297" s="288"/>
      <c r="BJ297" s="288"/>
      <c r="BK297" s="288"/>
      <c r="BL297" s="288"/>
      <c r="BM297" s="288"/>
      <c r="BN297" s="288"/>
      <c r="BO297" s="288"/>
      <c r="BP297" s="288"/>
      <c r="BQ297" s="288"/>
      <c r="BR297" s="288"/>
      <c r="BS297" s="288"/>
      <c r="BT297" s="288"/>
      <c r="BU297" s="288"/>
      <c r="BV297" s="288"/>
      <c r="BW297" s="288"/>
      <c r="BX297" s="288"/>
      <c r="BY297" s="288"/>
      <c r="BZ297" s="288"/>
      <c r="CA297" s="288"/>
      <c r="CB297" s="288"/>
      <c r="CC297" s="288"/>
      <c r="CD297" s="288"/>
      <c r="CE297" s="288"/>
      <c r="CF297" s="288"/>
      <c r="CG297" s="288"/>
      <c r="CH297" s="288"/>
      <c r="CI297" s="288"/>
      <c r="CJ297" s="288"/>
      <c r="CK297" s="288"/>
      <c r="CL297" s="288"/>
      <c r="CM297" s="288"/>
      <c r="CN297" s="288"/>
      <c r="CO297" s="288"/>
      <c r="CP297" s="288"/>
      <c r="CQ297" s="288"/>
      <c r="CR297" s="288"/>
      <c r="CS297" s="288"/>
      <c r="CT297" s="288"/>
      <c r="CU297" s="288"/>
      <c r="CV297" s="288"/>
      <c r="CW297" s="288"/>
      <c r="CX297" s="288"/>
      <c r="CY297" s="288"/>
      <c r="CZ297" s="288"/>
      <c r="DA297" s="288"/>
      <c r="DB297" s="288"/>
      <c r="DC297" s="288"/>
      <c r="DD297" s="288"/>
      <c r="DE297" s="288"/>
      <c r="DF297" s="288"/>
      <c r="DG297" s="288"/>
      <c r="DH297" s="288"/>
      <c r="DI297" s="288"/>
      <c r="DJ297" s="288"/>
      <c r="DK297" s="288"/>
      <c r="DL297" s="288"/>
      <c r="DM297" s="288"/>
      <c r="DN297" s="288"/>
      <c r="DO297" s="288"/>
      <c r="DP297" s="288"/>
      <c r="DQ297" s="288"/>
      <c r="DR297" s="288"/>
      <c r="DS297" s="288"/>
      <c r="DT297" s="288"/>
      <c r="DU297" s="288"/>
      <c r="DV297" s="288"/>
      <c r="DW297" s="288"/>
      <c r="DX297" s="288"/>
      <c r="DY297" s="288"/>
      <c r="DZ297" s="288"/>
      <c r="EA297" s="288"/>
      <c r="EB297" s="288"/>
      <c r="EC297" s="288"/>
      <c r="ED297" s="288"/>
      <c r="EE297" s="288"/>
      <c r="EF297" s="288"/>
      <c r="EG297" s="288"/>
      <c r="EH297" s="288"/>
      <c r="EI297" s="288"/>
      <c r="EJ297" s="288"/>
      <c r="EK297" s="288"/>
      <c r="EL297" s="288"/>
      <c r="EM297" s="288"/>
      <c r="EN297" s="288"/>
      <c r="EO297" s="288"/>
      <c r="EP297" s="288"/>
      <c r="EQ297" s="288"/>
      <c r="ER297" s="288"/>
      <c r="ES297" s="288"/>
      <c r="ET297" s="288"/>
      <c r="EU297" s="288"/>
      <c r="EV297" s="288"/>
      <c r="EW297" s="288"/>
      <c r="EX297" s="288"/>
      <c r="EY297" s="288"/>
      <c r="EZ297" s="288"/>
      <c r="FA297" s="288"/>
      <c r="FB297" s="288"/>
      <c r="FC297" s="288"/>
      <c r="FD297" s="288"/>
      <c r="FE297" s="288"/>
      <c r="FF297" s="288"/>
      <c r="FG297" s="288"/>
      <c r="FH297" s="288"/>
      <c r="FI297" s="288"/>
      <c r="FJ297" s="288"/>
      <c r="FK297" s="288"/>
      <c r="FL297" s="288"/>
      <c r="FM297" s="288"/>
      <c r="FN297" s="288"/>
      <c r="FO297" s="288"/>
      <c r="FP297" s="288"/>
      <c r="FQ297" s="288"/>
      <c r="FR297" s="288"/>
      <c r="FS297" s="288"/>
      <c r="FT297" s="288"/>
      <c r="FU297" s="288"/>
      <c r="FV297" s="288"/>
      <c r="FW297" s="288"/>
      <c r="FX297" s="288"/>
      <c r="FY297" s="288"/>
      <c r="FZ297" s="288"/>
      <c r="GA297" s="288"/>
      <c r="GB297" s="288"/>
      <c r="GC297" s="288"/>
      <c r="GD297" s="288"/>
      <c r="GE297" s="288"/>
      <c r="GF297" s="288"/>
      <c r="GG297" s="288"/>
      <c r="GH297" s="288"/>
      <c r="GI297" s="288"/>
      <c r="GJ297" s="288"/>
      <c r="GK297" s="288"/>
      <c r="GL297" s="288"/>
      <c r="GM297" s="288"/>
      <c r="GN297" s="288"/>
    </row>
    <row r="298" spans="1:196" s="285" customFormat="1">
      <c r="A298" s="303"/>
      <c r="B298" s="442"/>
      <c r="C298" s="294"/>
      <c r="D298" s="305"/>
      <c r="E298" s="300"/>
      <c r="F298" s="292"/>
      <c r="G298" s="288"/>
      <c r="H298" s="288"/>
      <c r="I298" s="288"/>
      <c r="J298" s="288"/>
      <c r="K298" s="288"/>
      <c r="L298" s="288"/>
      <c r="M298" s="288"/>
      <c r="N298" s="288"/>
      <c r="O298" s="288"/>
      <c r="P298" s="288"/>
      <c r="Q298" s="288"/>
      <c r="R298" s="288"/>
      <c r="S298" s="288"/>
      <c r="T298" s="288"/>
      <c r="U298" s="288"/>
      <c r="V298" s="288"/>
      <c r="W298" s="288"/>
      <c r="X298" s="288"/>
      <c r="Y298" s="288"/>
      <c r="Z298" s="288"/>
      <c r="AA298" s="288"/>
      <c r="AB298" s="288"/>
      <c r="AC298" s="288"/>
      <c r="AD298" s="288"/>
      <c r="AE298" s="288"/>
      <c r="AF298" s="288"/>
      <c r="AG298" s="288"/>
      <c r="AH298" s="288"/>
      <c r="AI298" s="288"/>
      <c r="AJ298" s="288"/>
      <c r="AK298" s="288"/>
      <c r="AL298" s="288"/>
      <c r="AM298" s="288"/>
      <c r="AN298" s="288"/>
      <c r="AO298" s="288"/>
      <c r="AP298" s="288"/>
      <c r="AQ298" s="288"/>
      <c r="AR298" s="288"/>
      <c r="AS298" s="288"/>
      <c r="AT298" s="288"/>
      <c r="AU298" s="288"/>
      <c r="AV298" s="288"/>
      <c r="AW298" s="288"/>
      <c r="AX298" s="288"/>
      <c r="AY298" s="288"/>
      <c r="AZ298" s="288"/>
      <c r="BA298" s="288"/>
      <c r="BB298" s="288"/>
      <c r="BC298" s="288"/>
      <c r="BD298" s="288"/>
      <c r="BE298" s="288"/>
      <c r="BF298" s="288"/>
      <c r="BG298" s="288"/>
      <c r="BH298" s="288"/>
      <c r="BI298" s="288"/>
      <c r="BJ298" s="288"/>
      <c r="BK298" s="288"/>
      <c r="BL298" s="288"/>
      <c r="BM298" s="288"/>
      <c r="BN298" s="288"/>
      <c r="BO298" s="288"/>
      <c r="BP298" s="288"/>
      <c r="BQ298" s="288"/>
      <c r="BR298" s="288"/>
      <c r="BS298" s="288"/>
      <c r="BT298" s="288"/>
      <c r="BU298" s="288"/>
      <c r="BV298" s="288"/>
      <c r="BW298" s="288"/>
      <c r="BX298" s="288"/>
      <c r="BY298" s="288"/>
      <c r="BZ298" s="288"/>
      <c r="CA298" s="288"/>
      <c r="CB298" s="288"/>
      <c r="CC298" s="288"/>
      <c r="CD298" s="288"/>
      <c r="CE298" s="288"/>
      <c r="CF298" s="288"/>
      <c r="CG298" s="288"/>
      <c r="CH298" s="288"/>
      <c r="CI298" s="288"/>
      <c r="CJ298" s="288"/>
      <c r="CK298" s="288"/>
      <c r="CL298" s="288"/>
      <c r="CM298" s="288"/>
      <c r="CN298" s="288"/>
      <c r="CO298" s="288"/>
      <c r="CP298" s="288"/>
      <c r="CQ298" s="288"/>
      <c r="CR298" s="288"/>
      <c r="CS298" s="288"/>
      <c r="CT298" s="288"/>
      <c r="CU298" s="288"/>
      <c r="CV298" s="288"/>
      <c r="CW298" s="288"/>
      <c r="CX298" s="288"/>
      <c r="CY298" s="288"/>
      <c r="CZ298" s="288"/>
      <c r="DA298" s="288"/>
      <c r="DB298" s="288"/>
      <c r="DC298" s="288"/>
      <c r="DD298" s="288"/>
      <c r="DE298" s="288"/>
      <c r="DF298" s="288"/>
      <c r="DG298" s="288"/>
      <c r="DH298" s="288"/>
      <c r="DI298" s="288"/>
      <c r="DJ298" s="288"/>
      <c r="DK298" s="288"/>
      <c r="DL298" s="288"/>
      <c r="DM298" s="288"/>
      <c r="DN298" s="288"/>
      <c r="DO298" s="288"/>
      <c r="DP298" s="288"/>
      <c r="DQ298" s="288"/>
      <c r="DR298" s="288"/>
      <c r="DS298" s="288"/>
      <c r="DT298" s="288"/>
      <c r="DU298" s="288"/>
      <c r="DV298" s="288"/>
      <c r="DW298" s="288"/>
      <c r="DX298" s="288"/>
      <c r="DY298" s="288"/>
      <c r="DZ298" s="288"/>
      <c r="EA298" s="288"/>
      <c r="EB298" s="288"/>
      <c r="EC298" s="288"/>
      <c r="ED298" s="288"/>
      <c r="EE298" s="288"/>
      <c r="EF298" s="288"/>
      <c r="EG298" s="288"/>
      <c r="EH298" s="288"/>
      <c r="EI298" s="288"/>
      <c r="EJ298" s="288"/>
      <c r="EK298" s="288"/>
      <c r="EL298" s="288"/>
      <c r="EM298" s="288"/>
      <c r="EN298" s="288"/>
      <c r="EO298" s="288"/>
      <c r="EP298" s="288"/>
      <c r="EQ298" s="288"/>
      <c r="ER298" s="288"/>
      <c r="ES298" s="288"/>
      <c r="ET298" s="288"/>
      <c r="EU298" s="288"/>
      <c r="EV298" s="288"/>
      <c r="EW298" s="288"/>
      <c r="EX298" s="288"/>
      <c r="EY298" s="288"/>
      <c r="EZ298" s="288"/>
      <c r="FA298" s="288"/>
      <c r="FB298" s="288"/>
      <c r="FC298" s="288"/>
      <c r="FD298" s="288"/>
      <c r="FE298" s="288"/>
      <c r="FF298" s="288"/>
      <c r="FG298" s="288"/>
      <c r="FH298" s="288"/>
      <c r="FI298" s="288"/>
      <c r="FJ298" s="288"/>
      <c r="FK298" s="288"/>
      <c r="FL298" s="288"/>
      <c r="FM298" s="288"/>
      <c r="FN298" s="288"/>
      <c r="FO298" s="288"/>
      <c r="FP298" s="288"/>
      <c r="FQ298" s="288"/>
      <c r="FR298" s="288"/>
      <c r="FS298" s="288"/>
      <c r="FT298" s="288"/>
      <c r="FU298" s="288"/>
      <c r="FV298" s="288"/>
      <c r="FW298" s="288"/>
      <c r="FX298" s="288"/>
      <c r="FY298" s="288"/>
      <c r="FZ298" s="288"/>
      <c r="GA298" s="288"/>
      <c r="GB298" s="288"/>
      <c r="GC298" s="288"/>
      <c r="GD298" s="288"/>
      <c r="GE298" s="288"/>
      <c r="GF298" s="288"/>
      <c r="GG298" s="288"/>
      <c r="GH298" s="288"/>
      <c r="GI298" s="288"/>
      <c r="GJ298" s="288"/>
      <c r="GK298" s="288"/>
      <c r="GL298" s="288"/>
      <c r="GM298" s="288"/>
      <c r="GN298" s="288"/>
    </row>
    <row r="299" spans="1:196" s="285" customFormat="1" ht="280.5">
      <c r="A299" s="303">
        <v>3</v>
      </c>
      <c r="B299" s="442" t="s">
        <v>531</v>
      </c>
      <c r="C299" s="304"/>
      <c r="D299" s="305"/>
      <c r="E299" s="306"/>
      <c r="F299" s="292"/>
      <c r="G299" s="288"/>
      <c r="H299" s="288"/>
      <c r="I299" s="288"/>
      <c r="J299" s="288"/>
      <c r="K299" s="288"/>
      <c r="L299" s="288"/>
      <c r="M299" s="288"/>
      <c r="N299" s="288"/>
      <c r="O299" s="288"/>
      <c r="P299" s="288"/>
      <c r="Q299" s="288"/>
      <c r="R299" s="288"/>
      <c r="S299" s="288"/>
      <c r="T299" s="288"/>
      <c r="U299" s="288"/>
      <c r="V299" s="288"/>
      <c r="W299" s="288"/>
      <c r="X299" s="288"/>
      <c r="Y299" s="288"/>
      <c r="Z299" s="288"/>
      <c r="AA299" s="288"/>
      <c r="AB299" s="288"/>
      <c r="AC299" s="288"/>
      <c r="AD299" s="288"/>
      <c r="AE299" s="288"/>
      <c r="AF299" s="288"/>
      <c r="AG299" s="288"/>
      <c r="AH299" s="288"/>
      <c r="AI299" s="288"/>
      <c r="AJ299" s="288"/>
      <c r="AK299" s="288"/>
      <c r="AL299" s="288"/>
      <c r="AM299" s="288"/>
      <c r="AN299" s="288"/>
      <c r="AO299" s="288"/>
      <c r="AP299" s="288"/>
      <c r="AQ299" s="288"/>
      <c r="AR299" s="288"/>
      <c r="AS299" s="288"/>
      <c r="AT299" s="288"/>
      <c r="AU299" s="288"/>
      <c r="AV299" s="288"/>
      <c r="AW299" s="288"/>
      <c r="AX299" s="288"/>
      <c r="AY299" s="288"/>
      <c r="AZ299" s="288"/>
      <c r="BA299" s="288"/>
      <c r="BB299" s="288"/>
      <c r="BC299" s="288"/>
      <c r="BD299" s="288"/>
      <c r="BE299" s="288"/>
      <c r="BF299" s="288"/>
      <c r="BG299" s="288"/>
      <c r="BH299" s="288"/>
      <c r="BI299" s="288"/>
      <c r="BJ299" s="288"/>
      <c r="BK299" s="288"/>
      <c r="BL299" s="288"/>
      <c r="BM299" s="288"/>
      <c r="BN299" s="288"/>
      <c r="BO299" s="288"/>
      <c r="BP299" s="288"/>
      <c r="BQ299" s="288"/>
      <c r="BR299" s="288"/>
      <c r="BS299" s="288"/>
      <c r="BT299" s="288"/>
      <c r="BU299" s="288"/>
      <c r="BV299" s="288"/>
      <c r="BW299" s="288"/>
      <c r="BX299" s="288"/>
      <c r="BY299" s="288"/>
      <c r="BZ299" s="288"/>
      <c r="CA299" s="288"/>
      <c r="CB299" s="288"/>
      <c r="CC299" s="288"/>
      <c r="CD299" s="288"/>
      <c r="CE299" s="288"/>
      <c r="CF299" s="288"/>
      <c r="CG299" s="288"/>
      <c r="CH299" s="288"/>
      <c r="CI299" s="288"/>
      <c r="CJ299" s="288"/>
      <c r="CK299" s="288"/>
      <c r="CL299" s="288"/>
      <c r="CM299" s="288"/>
      <c r="CN299" s="288"/>
      <c r="CO299" s="288"/>
      <c r="CP299" s="288"/>
      <c r="CQ299" s="288"/>
      <c r="CR299" s="288"/>
      <c r="CS299" s="288"/>
      <c r="CT299" s="288"/>
      <c r="CU299" s="288"/>
      <c r="CV299" s="288"/>
      <c r="CW299" s="288"/>
      <c r="CX299" s="288"/>
      <c r="CY299" s="288"/>
      <c r="CZ299" s="288"/>
      <c r="DA299" s="288"/>
      <c r="DB299" s="288"/>
      <c r="DC299" s="288"/>
      <c r="DD299" s="288"/>
      <c r="DE299" s="288"/>
      <c r="DF299" s="288"/>
      <c r="DG299" s="288"/>
      <c r="DH299" s="288"/>
      <c r="DI299" s="288"/>
      <c r="DJ299" s="288"/>
      <c r="DK299" s="288"/>
      <c r="DL299" s="288"/>
      <c r="DM299" s="288"/>
      <c r="DN299" s="288"/>
      <c r="DO299" s="288"/>
      <c r="DP299" s="288"/>
      <c r="DQ299" s="288"/>
      <c r="DR299" s="288"/>
      <c r="DS299" s="288"/>
      <c r="DT299" s="288"/>
      <c r="DU299" s="288"/>
      <c r="DV299" s="288"/>
      <c r="DW299" s="288"/>
      <c r="DX299" s="288"/>
      <c r="DY299" s="288"/>
      <c r="DZ299" s="288"/>
      <c r="EA299" s="288"/>
      <c r="EB299" s="288"/>
      <c r="EC299" s="288"/>
      <c r="ED299" s="288"/>
      <c r="EE299" s="288"/>
      <c r="EF299" s="288"/>
      <c r="EG299" s="288"/>
      <c r="EH299" s="288"/>
      <c r="EI299" s="288"/>
      <c r="EJ299" s="288"/>
      <c r="EK299" s="288"/>
      <c r="EL299" s="288"/>
      <c r="EM299" s="288"/>
      <c r="EN299" s="288"/>
      <c r="EO299" s="288"/>
      <c r="EP299" s="288"/>
      <c r="EQ299" s="288"/>
      <c r="ER299" s="288"/>
      <c r="ES299" s="288"/>
      <c r="ET299" s="288"/>
      <c r="EU299" s="288"/>
      <c r="EV299" s="288"/>
      <c r="EW299" s="288"/>
      <c r="EX299" s="288"/>
      <c r="EY299" s="288"/>
      <c r="EZ299" s="288"/>
      <c r="FA299" s="288"/>
      <c r="FB299" s="288"/>
      <c r="FC299" s="288"/>
      <c r="FD299" s="288"/>
      <c r="FE299" s="288"/>
      <c r="FF299" s="288"/>
      <c r="FG299" s="288"/>
      <c r="FH299" s="288"/>
      <c r="FI299" s="288"/>
      <c r="FJ299" s="288"/>
      <c r="FK299" s="288"/>
      <c r="FL299" s="288"/>
      <c r="FM299" s="288"/>
      <c r="FN299" s="288"/>
      <c r="FO299" s="288"/>
      <c r="FP299" s="288"/>
      <c r="FQ299" s="288"/>
      <c r="FR299" s="288"/>
      <c r="FS299" s="288"/>
      <c r="FT299" s="288"/>
      <c r="FU299" s="288"/>
      <c r="FV299" s="288"/>
      <c r="FW299" s="288"/>
      <c r="FX299" s="288"/>
      <c r="FY299" s="288"/>
      <c r="FZ299" s="288"/>
      <c r="GA299" s="288"/>
      <c r="GB299" s="288"/>
      <c r="GC299" s="288"/>
      <c r="GD299" s="288"/>
      <c r="GE299" s="288"/>
      <c r="GF299" s="288"/>
      <c r="GG299" s="288"/>
      <c r="GH299" s="288"/>
      <c r="GI299" s="288"/>
      <c r="GJ299" s="288"/>
      <c r="GK299" s="288"/>
      <c r="GL299" s="288"/>
      <c r="GM299" s="288"/>
      <c r="GN299" s="288"/>
    </row>
    <row r="300" spans="1:196" s="285" customFormat="1" ht="63.75">
      <c r="A300" s="312"/>
      <c r="B300" s="446" t="s">
        <v>552</v>
      </c>
      <c r="C300" s="313" t="s">
        <v>454</v>
      </c>
      <c r="D300" s="314">
        <v>43</v>
      </c>
      <c r="E300" s="295"/>
      <c r="F300" s="292" t="str">
        <f>IF(D300*E300&lt;&gt;0,D300*E300,"")</f>
        <v/>
      </c>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288"/>
      <c r="AF300" s="288"/>
      <c r="AG300" s="288"/>
      <c r="AH300" s="288"/>
      <c r="AI300" s="288"/>
      <c r="AJ300" s="288"/>
      <c r="AK300" s="288"/>
      <c r="AL300" s="288"/>
      <c r="AM300" s="288"/>
      <c r="AN300" s="288"/>
      <c r="AO300" s="288"/>
      <c r="AP300" s="288"/>
      <c r="AQ300" s="288"/>
      <c r="AR300" s="288"/>
      <c r="AS300" s="288"/>
      <c r="AT300" s="288"/>
      <c r="AU300" s="288"/>
      <c r="AV300" s="288"/>
      <c r="AW300" s="288"/>
      <c r="AX300" s="288"/>
      <c r="AY300" s="288"/>
      <c r="AZ300" s="288"/>
      <c r="BA300" s="288"/>
      <c r="BB300" s="288"/>
      <c r="BC300" s="288"/>
      <c r="BD300" s="288"/>
      <c r="BE300" s="288"/>
      <c r="BF300" s="288"/>
      <c r="BG300" s="288"/>
      <c r="BH300" s="288"/>
      <c r="BI300" s="288"/>
      <c r="BJ300" s="288"/>
      <c r="BK300" s="288"/>
      <c r="BL300" s="288"/>
      <c r="BM300" s="288"/>
      <c r="BN300" s="288"/>
      <c r="BO300" s="288"/>
      <c r="BP300" s="288"/>
      <c r="BQ300" s="288"/>
      <c r="BR300" s="288"/>
      <c r="BS300" s="288"/>
      <c r="BT300" s="288"/>
      <c r="BU300" s="288"/>
      <c r="BV300" s="288"/>
      <c r="BW300" s="288"/>
      <c r="BX300" s="288"/>
      <c r="BY300" s="288"/>
      <c r="BZ300" s="288"/>
      <c r="CA300" s="288"/>
      <c r="CB300" s="288"/>
      <c r="CC300" s="288"/>
      <c r="CD300" s="288"/>
      <c r="CE300" s="288"/>
      <c r="CF300" s="288"/>
      <c r="CG300" s="288"/>
      <c r="CH300" s="288"/>
      <c r="CI300" s="288"/>
      <c r="CJ300" s="288"/>
      <c r="CK300" s="288"/>
      <c r="CL300" s="288"/>
      <c r="CM300" s="288"/>
      <c r="CN300" s="288"/>
      <c r="CO300" s="288"/>
      <c r="CP300" s="288"/>
      <c r="CQ300" s="288"/>
      <c r="CR300" s="288"/>
      <c r="CS300" s="288"/>
      <c r="CT300" s="288"/>
      <c r="CU300" s="288"/>
      <c r="CV300" s="288"/>
      <c r="CW300" s="288"/>
      <c r="CX300" s="288"/>
      <c r="CY300" s="288"/>
      <c r="CZ300" s="288"/>
      <c r="DA300" s="288"/>
      <c r="DB300" s="288"/>
      <c r="DC300" s="288"/>
      <c r="DD300" s="288"/>
      <c r="DE300" s="288"/>
      <c r="DF300" s="288"/>
      <c r="DG300" s="288"/>
      <c r="DH300" s="288"/>
      <c r="DI300" s="288"/>
      <c r="DJ300" s="288"/>
      <c r="DK300" s="288"/>
      <c r="DL300" s="288"/>
      <c r="DM300" s="288"/>
      <c r="DN300" s="288"/>
      <c r="DO300" s="288"/>
      <c r="DP300" s="288"/>
      <c r="DQ300" s="288"/>
      <c r="DR300" s="288"/>
      <c r="DS300" s="288"/>
      <c r="DT300" s="288"/>
      <c r="DU300" s="288"/>
      <c r="DV300" s="288"/>
      <c r="DW300" s="288"/>
      <c r="DX300" s="288"/>
      <c r="DY300" s="288"/>
      <c r="DZ300" s="288"/>
      <c r="EA300" s="288"/>
      <c r="EB300" s="288"/>
      <c r="EC300" s="288"/>
      <c r="ED300" s="288"/>
      <c r="EE300" s="288"/>
      <c r="EF300" s="288"/>
      <c r="EG300" s="288"/>
      <c r="EH300" s="288"/>
      <c r="EI300" s="288"/>
      <c r="EJ300" s="288"/>
      <c r="EK300" s="288"/>
      <c r="EL300" s="288"/>
      <c r="EM300" s="288"/>
      <c r="EN300" s="288"/>
      <c r="EO300" s="288"/>
      <c r="EP300" s="288"/>
      <c r="EQ300" s="288"/>
      <c r="ER300" s="288"/>
      <c r="ES300" s="288"/>
      <c r="ET300" s="288"/>
      <c r="EU300" s="288"/>
      <c r="EV300" s="288"/>
      <c r="EW300" s="288"/>
      <c r="EX300" s="288"/>
      <c r="EY300" s="288"/>
      <c r="EZ300" s="288"/>
      <c r="FA300" s="288"/>
      <c r="FB300" s="288"/>
      <c r="FC300" s="288"/>
      <c r="FD300" s="288"/>
      <c r="FE300" s="288"/>
      <c r="FF300" s="288"/>
      <c r="FG300" s="288"/>
      <c r="FH300" s="288"/>
      <c r="FI300" s="288"/>
      <c r="FJ300" s="288"/>
      <c r="FK300" s="288"/>
      <c r="FL300" s="288"/>
      <c r="FM300" s="288"/>
      <c r="FN300" s="288"/>
      <c r="FO300" s="288"/>
      <c r="FP300" s="288"/>
      <c r="FQ300" s="288"/>
      <c r="FR300" s="288"/>
      <c r="FS300" s="288"/>
      <c r="FT300" s="288"/>
      <c r="FU300" s="288"/>
      <c r="FV300" s="288"/>
      <c r="FW300" s="288"/>
      <c r="FX300" s="288"/>
      <c r="FY300" s="288"/>
      <c r="FZ300" s="288"/>
      <c r="GA300" s="288"/>
      <c r="GB300" s="288"/>
      <c r="GC300" s="288"/>
      <c r="GD300" s="288"/>
      <c r="GE300" s="288"/>
      <c r="GF300" s="288"/>
      <c r="GG300" s="288"/>
      <c r="GH300" s="288"/>
      <c r="GI300" s="288"/>
      <c r="GJ300" s="288"/>
      <c r="GK300" s="288"/>
      <c r="GL300" s="288"/>
      <c r="GM300" s="288"/>
      <c r="GN300" s="288"/>
    </row>
    <row r="301" spans="1:196" s="285" customFormat="1" ht="25.5">
      <c r="A301" s="312"/>
      <c r="B301" s="440" t="s">
        <v>365</v>
      </c>
      <c r="C301" s="304" t="s">
        <v>452</v>
      </c>
      <c r="D301" s="305">
        <v>62</v>
      </c>
      <c r="E301" s="295"/>
      <c r="F301" s="292" t="str">
        <f>IF(D301*E301&lt;&gt;0,D301*E301,"")</f>
        <v/>
      </c>
      <c r="G301" s="288"/>
      <c r="H301" s="288"/>
      <c r="I301" s="288"/>
      <c r="J301" s="288"/>
      <c r="K301" s="288"/>
      <c r="L301" s="288"/>
      <c r="M301" s="288"/>
      <c r="N301" s="288"/>
      <c r="O301" s="288"/>
      <c r="P301" s="288"/>
      <c r="Q301" s="288"/>
      <c r="R301" s="288"/>
      <c r="S301" s="288"/>
      <c r="T301" s="288"/>
      <c r="U301" s="288"/>
      <c r="V301" s="288"/>
      <c r="W301" s="288"/>
      <c r="X301" s="288"/>
      <c r="Y301" s="288"/>
      <c r="Z301" s="288"/>
      <c r="AA301" s="288"/>
      <c r="AB301" s="288"/>
      <c r="AC301" s="288"/>
      <c r="AD301" s="288"/>
      <c r="AE301" s="288"/>
      <c r="AF301" s="288"/>
      <c r="AG301" s="288"/>
      <c r="AH301" s="288"/>
      <c r="AI301" s="288"/>
      <c r="AJ301" s="288"/>
      <c r="AK301" s="288"/>
      <c r="AL301" s="288"/>
      <c r="AM301" s="288"/>
      <c r="AN301" s="288"/>
      <c r="AO301" s="288"/>
      <c r="AP301" s="288"/>
      <c r="AQ301" s="288"/>
      <c r="AR301" s="288"/>
      <c r="AS301" s="288"/>
      <c r="AT301" s="288"/>
      <c r="AU301" s="288"/>
      <c r="AV301" s="288"/>
      <c r="AW301" s="288"/>
      <c r="AX301" s="288"/>
      <c r="AY301" s="288"/>
      <c r="AZ301" s="288"/>
      <c r="BA301" s="288"/>
      <c r="BB301" s="288"/>
      <c r="BC301" s="288"/>
      <c r="BD301" s="288"/>
      <c r="BE301" s="288"/>
      <c r="BF301" s="288"/>
      <c r="BG301" s="288"/>
      <c r="BH301" s="288"/>
      <c r="BI301" s="288"/>
      <c r="BJ301" s="288"/>
      <c r="BK301" s="288"/>
      <c r="BL301" s="288"/>
      <c r="BM301" s="288"/>
      <c r="BN301" s="288"/>
      <c r="BO301" s="288"/>
      <c r="BP301" s="288"/>
      <c r="BQ301" s="288"/>
      <c r="BR301" s="288"/>
      <c r="BS301" s="288"/>
      <c r="BT301" s="288"/>
      <c r="BU301" s="288"/>
      <c r="BV301" s="288"/>
      <c r="BW301" s="288"/>
      <c r="BX301" s="288"/>
      <c r="BY301" s="288"/>
      <c r="BZ301" s="288"/>
      <c r="CA301" s="288"/>
      <c r="CB301" s="288"/>
      <c r="CC301" s="288"/>
      <c r="CD301" s="288"/>
      <c r="CE301" s="288"/>
      <c r="CF301" s="288"/>
      <c r="CG301" s="288"/>
      <c r="CH301" s="288"/>
      <c r="CI301" s="288"/>
      <c r="CJ301" s="288"/>
      <c r="CK301" s="288"/>
      <c r="CL301" s="288"/>
      <c r="CM301" s="288"/>
      <c r="CN301" s="288"/>
      <c r="CO301" s="288"/>
      <c r="CP301" s="288"/>
      <c r="CQ301" s="288"/>
      <c r="CR301" s="288"/>
      <c r="CS301" s="288"/>
      <c r="CT301" s="288"/>
      <c r="CU301" s="288"/>
      <c r="CV301" s="288"/>
      <c r="CW301" s="288"/>
      <c r="CX301" s="288"/>
      <c r="CY301" s="288"/>
      <c r="CZ301" s="288"/>
      <c r="DA301" s="288"/>
      <c r="DB301" s="288"/>
      <c r="DC301" s="288"/>
      <c r="DD301" s="288"/>
      <c r="DE301" s="288"/>
      <c r="DF301" s="288"/>
      <c r="DG301" s="288"/>
      <c r="DH301" s="288"/>
      <c r="DI301" s="288"/>
      <c r="DJ301" s="288"/>
      <c r="DK301" s="288"/>
      <c r="DL301" s="288"/>
      <c r="DM301" s="288"/>
      <c r="DN301" s="288"/>
      <c r="DO301" s="288"/>
      <c r="DP301" s="288"/>
      <c r="DQ301" s="288"/>
      <c r="DR301" s="288"/>
      <c r="DS301" s="288"/>
      <c r="DT301" s="288"/>
      <c r="DU301" s="288"/>
      <c r="DV301" s="288"/>
      <c r="DW301" s="288"/>
      <c r="DX301" s="288"/>
      <c r="DY301" s="288"/>
      <c r="DZ301" s="288"/>
      <c r="EA301" s="288"/>
      <c r="EB301" s="288"/>
      <c r="EC301" s="288"/>
      <c r="ED301" s="288"/>
      <c r="EE301" s="288"/>
      <c r="EF301" s="288"/>
      <c r="EG301" s="288"/>
      <c r="EH301" s="288"/>
      <c r="EI301" s="288"/>
      <c r="EJ301" s="288"/>
      <c r="EK301" s="288"/>
      <c r="EL301" s="288"/>
      <c r="EM301" s="288"/>
      <c r="EN301" s="288"/>
      <c r="EO301" s="288"/>
      <c r="EP301" s="288"/>
      <c r="EQ301" s="288"/>
      <c r="ER301" s="288"/>
      <c r="ES301" s="288"/>
      <c r="ET301" s="288"/>
      <c r="EU301" s="288"/>
      <c r="EV301" s="288"/>
      <c r="EW301" s="288"/>
      <c r="EX301" s="288"/>
      <c r="EY301" s="288"/>
      <c r="EZ301" s="288"/>
      <c r="FA301" s="288"/>
      <c r="FB301" s="288"/>
      <c r="FC301" s="288"/>
      <c r="FD301" s="288"/>
      <c r="FE301" s="288"/>
      <c r="FF301" s="288"/>
      <c r="FG301" s="288"/>
      <c r="FH301" s="288"/>
      <c r="FI301" s="288"/>
      <c r="FJ301" s="288"/>
      <c r="FK301" s="288"/>
      <c r="FL301" s="288"/>
      <c r="FM301" s="288"/>
      <c r="FN301" s="288"/>
      <c r="FO301" s="288"/>
      <c r="FP301" s="288"/>
      <c r="FQ301" s="288"/>
      <c r="FR301" s="288"/>
      <c r="FS301" s="288"/>
      <c r="FT301" s="288"/>
      <c r="FU301" s="288"/>
      <c r="FV301" s="288"/>
      <c r="FW301" s="288"/>
      <c r="FX301" s="288"/>
      <c r="FY301" s="288"/>
      <c r="FZ301" s="288"/>
      <c r="GA301" s="288"/>
      <c r="GB301" s="288"/>
      <c r="GC301" s="288"/>
      <c r="GD301" s="288"/>
      <c r="GE301" s="288"/>
      <c r="GF301" s="288"/>
      <c r="GG301" s="288"/>
      <c r="GH301" s="288"/>
      <c r="GI301" s="288"/>
      <c r="GJ301" s="288"/>
      <c r="GK301" s="288"/>
      <c r="GL301" s="288"/>
      <c r="GM301" s="288"/>
      <c r="GN301" s="288"/>
    </row>
    <row r="302" spans="1:196" s="285" customFormat="1" ht="63.75">
      <c r="A302" s="293"/>
      <c r="B302" s="440" t="s">
        <v>553</v>
      </c>
      <c r="C302" s="304" t="s">
        <v>454</v>
      </c>
      <c r="D302" s="305">
        <v>86</v>
      </c>
      <c r="E302" s="295"/>
      <c r="F302" s="292" t="str">
        <f>IF(D302*E302&lt;&gt;0,D302*E302,"")</f>
        <v/>
      </c>
      <c r="G302" s="288"/>
      <c r="H302" s="288"/>
      <c r="I302" s="288"/>
      <c r="J302" s="288"/>
      <c r="K302" s="288"/>
      <c r="L302" s="288"/>
      <c r="M302" s="288"/>
      <c r="N302" s="288"/>
      <c r="O302" s="288"/>
      <c r="P302" s="288"/>
      <c r="Q302" s="288"/>
      <c r="R302" s="288"/>
      <c r="S302" s="288"/>
      <c r="T302" s="288"/>
      <c r="U302" s="288"/>
      <c r="V302" s="288"/>
      <c r="W302" s="288"/>
      <c r="X302" s="288"/>
      <c r="Y302" s="288"/>
      <c r="Z302" s="288"/>
      <c r="AA302" s="288"/>
      <c r="AB302" s="288"/>
      <c r="AC302" s="288"/>
      <c r="AD302" s="288"/>
      <c r="AE302" s="288"/>
      <c r="AF302" s="288"/>
      <c r="AG302" s="288"/>
      <c r="AH302" s="288"/>
      <c r="AI302" s="288"/>
      <c r="AJ302" s="288"/>
      <c r="AK302" s="288"/>
      <c r="AL302" s="288"/>
      <c r="AM302" s="288"/>
      <c r="AN302" s="288"/>
      <c r="AO302" s="288"/>
      <c r="AP302" s="288"/>
      <c r="AQ302" s="288"/>
      <c r="AR302" s="288"/>
      <c r="AS302" s="288"/>
      <c r="AT302" s="288"/>
      <c r="AU302" s="288"/>
      <c r="AV302" s="288"/>
      <c r="AW302" s="288"/>
      <c r="AX302" s="288"/>
      <c r="AY302" s="288"/>
      <c r="AZ302" s="288"/>
      <c r="BA302" s="288"/>
      <c r="BB302" s="288"/>
      <c r="BC302" s="288"/>
      <c r="BD302" s="288"/>
      <c r="BE302" s="288"/>
      <c r="BF302" s="288"/>
      <c r="BG302" s="288"/>
      <c r="BH302" s="288"/>
      <c r="BI302" s="288"/>
      <c r="BJ302" s="288"/>
      <c r="BK302" s="288"/>
      <c r="BL302" s="288"/>
      <c r="BM302" s="288"/>
      <c r="BN302" s="288"/>
      <c r="BO302" s="288"/>
      <c r="BP302" s="288"/>
      <c r="BQ302" s="288"/>
      <c r="BR302" s="288"/>
      <c r="BS302" s="288"/>
      <c r="BT302" s="288"/>
      <c r="BU302" s="288"/>
      <c r="BV302" s="288"/>
      <c r="BW302" s="288"/>
      <c r="BX302" s="288"/>
      <c r="BY302" s="288"/>
      <c r="BZ302" s="288"/>
      <c r="CA302" s="288"/>
      <c r="CB302" s="288"/>
      <c r="CC302" s="288"/>
      <c r="CD302" s="288"/>
      <c r="CE302" s="288"/>
      <c r="CF302" s="288"/>
      <c r="CG302" s="288"/>
      <c r="CH302" s="288"/>
      <c r="CI302" s="288"/>
      <c r="CJ302" s="288"/>
      <c r="CK302" s="288"/>
      <c r="CL302" s="288"/>
      <c r="CM302" s="288"/>
      <c r="CN302" s="288"/>
      <c r="CO302" s="288"/>
      <c r="CP302" s="288"/>
      <c r="CQ302" s="288"/>
      <c r="CR302" s="288"/>
      <c r="CS302" s="288"/>
      <c r="CT302" s="288"/>
      <c r="CU302" s="288"/>
      <c r="CV302" s="288"/>
      <c r="CW302" s="288"/>
      <c r="CX302" s="288"/>
      <c r="CY302" s="288"/>
      <c r="CZ302" s="288"/>
      <c r="DA302" s="288"/>
      <c r="DB302" s="288"/>
      <c r="DC302" s="288"/>
      <c r="DD302" s="288"/>
      <c r="DE302" s="288"/>
      <c r="DF302" s="288"/>
      <c r="DG302" s="288"/>
      <c r="DH302" s="288"/>
      <c r="DI302" s="288"/>
      <c r="DJ302" s="288"/>
      <c r="DK302" s="288"/>
      <c r="DL302" s="288"/>
      <c r="DM302" s="288"/>
      <c r="DN302" s="288"/>
      <c r="DO302" s="288"/>
      <c r="DP302" s="288"/>
      <c r="DQ302" s="288"/>
      <c r="DR302" s="288"/>
      <c r="DS302" s="288"/>
      <c r="DT302" s="288"/>
      <c r="DU302" s="288"/>
      <c r="DV302" s="288"/>
      <c r="DW302" s="288"/>
      <c r="DX302" s="288"/>
      <c r="DY302" s="288"/>
      <c r="DZ302" s="288"/>
      <c r="EA302" s="288"/>
      <c r="EB302" s="288"/>
      <c r="EC302" s="288"/>
      <c r="ED302" s="288"/>
      <c r="EE302" s="288"/>
      <c r="EF302" s="288"/>
      <c r="EG302" s="288"/>
      <c r="EH302" s="288"/>
      <c r="EI302" s="288"/>
      <c r="EJ302" s="288"/>
      <c r="EK302" s="288"/>
      <c r="EL302" s="288"/>
      <c r="EM302" s="288"/>
      <c r="EN302" s="288"/>
      <c r="EO302" s="288"/>
      <c r="EP302" s="288"/>
      <c r="EQ302" s="288"/>
      <c r="ER302" s="288"/>
      <c r="ES302" s="288"/>
      <c r="ET302" s="288"/>
      <c r="EU302" s="288"/>
      <c r="EV302" s="288"/>
      <c r="EW302" s="288"/>
      <c r="EX302" s="288"/>
      <c r="EY302" s="288"/>
      <c r="EZ302" s="288"/>
      <c r="FA302" s="288"/>
      <c r="FB302" s="288"/>
      <c r="FC302" s="288"/>
      <c r="FD302" s="288"/>
      <c r="FE302" s="288"/>
      <c r="FF302" s="288"/>
      <c r="FG302" s="288"/>
      <c r="FH302" s="288"/>
      <c r="FI302" s="288"/>
      <c r="FJ302" s="288"/>
      <c r="FK302" s="288"/>
      <c r="FL302" s="288"/>
      <c r="FM302" s="288"/>
      <c r="FN302" s="288"/>
      <c r="FO302" s="288"/>
      <c r="FP302" s="288"/>
      <c r="FQ302" s="288"/>
      <c r="FR302" s="288"/>
      <c r="FS302" s="288"/>
      <c r="FT302" s="288"/>
      <c r="FU302" s="288"/>
      <c r="FV302" s="288"/>
      <c r="FW302" s="288"/>
      <c r="FX302" s="288"/>
      <c r="FY302" s="288"/>
      <c r="FZ302" s="288"/>
      <c r="GA302" s="288"/>
      <c r="GB302" s="288"/>
      <c r="GC302" s="288"/>
      <c r="GD302" s="288"/>
      <c r="GE302" s="288"/>
      <c r="GF302" s="288"/>
      <c r="GG302" s="288"/>
      <c r="GH302" s="288"/>
      <c r="GI302" s="288"/>
      <c r="GJ302" s="288"/>
      <c r="GK302" s="288"/>
      <c r="GL302" s="288"/>
      <c r="GM302" s="288"/>
      <c r="GN302" s="288"/>
    </row>
    <row r="303" spans="1:196" s="285" customFormat="1">
      <c r="A303" s="293"/>
      <c r="B303" s="440"/>
      <c r="C303" s="304"/>
      <c r="D303" s="305"/>
      <c r="E303" s="300"/>
      <c r="F303" s="292"/>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288"/>
      <c r="AF303" s="288"/>
      <c r="AG303" s="288"/>
      <c r="AH303" s="288"/>
      <c r="AI303" s="288"/>
      <c r="AJ303" s="288"/>
      <c r="AK303" s="288"/>
      <c r="AL303" s="288"/>
      <c r="AM303" s="288"/>
      <c r="AN303" s="288"/>
      <c r="AO303" s="288"/>
      <c r="AP303" s="288"/>
      <c r="AQ303" s="288"/>
      <c r="AR303" s="288"/>
      <c r="AS303" s="288"/>
      <c r="AT303" s="288"/>
      <c r="AU303" s="288"/>
      <c r="AV303" s="288"/>
      <c r="AW303" s="288"/>
      <c r="AX303" s="288"/>
      <c r="AY303" s="288"/>
      <c r="AZ303" s="288"/>
      <c r="BA303" s="288"/>
      <c r="BB303" s="288"/>
      <c r="BC303" s="288"/>
      <c r="BD303" s="288"/>
      <c r="BE303" s="288"/>
      <c r="BF303" s="288"/>
      <c r="BG303" s="288"/>
      <c r="BH303" s="288"/>
      <c r="BI303" s="288"/>
      <c r="BJ303" s="288"/>
      <c r="BK303" s="288"/>
      <c r="BL303" s="288"/>
      <c r="BM303" s="288"/>
      <c r="BN303" s="288"/>
      <c r="BO303" s="288"/>
      <c r="BP303" s="288"/>
      <c r="BQ303" s="288"/>
      <c r="BR303" s="288"/>
      <c r="BS303" s="288"/>
      <c r="BT303" s="288"/>
      <c r="BU303" s="288"/>
      <c r="BV303" s="288"/>
      <c r="BW303" s="288"/>
      <c r="BX303" s="288"/>
      <c r="BY303" s="288"/>
      <c r="BZ303" s="288"/>
      <c r="CA303" s="288"/>
      <c r="CB303" s="288"/>
      <c r="CC303" s="288"/>
      <c r="CD303" s="288"/>
      <c r="CE303" s="288"/>
      <c r="CF303" s="288"/>
      <c r="CG303" s="288"/>
      <c r="CH303" s="288"/>
      <c r="CI303" s="288"/>
      <c r="CJ303" s="288"/>
      <c r="CK303" s="288"/>
      <c r="CL303" s="288"/>
      <c r="CM303" s="288"/>
      <c r="CN303" s="288"/>
      <c r="CO303" s="288"/>
      <c r="CP303" s="288"/>
      <c r="CQ303" s="288"/>
      <c r="CR303" s="288"/>
      <c r="CS303" s="288"/>
      <c r="CT303" s="288"/>
      <c r="CU303" s="288"/>
      <c r="CV303" s="288"/>
      <c r="CW303" s="288"/>
      <c r="CX303" s="288"/>
      <c r="CY303" s="288"/>
      <c r="CZ303" s="288"/>
      <c r="DA303" s="288"/>
      <c r="DB303" s="288"/>
      <c r="DC303" s="288"/>
      <c r="DD303" s="288"/>
      <c r="DE303" s="288"/>
      <c r="DF303" s="288"/>
      <c r="DG303" s="288"/>
      <c r="DH303" s="288"/>
      <c r="DI303" s="288"/>
      <c r="DJ303" s="288"/>
      <c r="DK303" s="288"/>
      <c r="DL303" s="288"/>
      <c r="DM303" s="288"/>
      <c r="DN303" s="288"/>
      <c r="DO303" s="288"/>
      <c r="DP303" s="288"/>
      <c r="DQ303" s="288"/>
      <c r="DR303" s="288"/>
      <c r="DS303" s="288"/>
      <c r="DT303" s="288"/>
      <c r="DU303" s="288"/>
      <c r="DV303" s="288"/>
      <c r="DW303" s="288"/>
      <c r="DX303" s="288"/>
      <c r="DY303" s="288"/>
      <c r="DZ303" s="288"/>
      <c r="EA303" s="288"/>
      <c r="EB303" s="288"/>
      <c r="EC303" s="288"/>
      <c r="ED303" s="288"/>
      <c r="EE303" s="288"/>
      <c r="EF303" s="288"/>
      <c r="EG303" s="288"/>
      <c r="EH303" s="288"/>
      <c r="EI303" s="288"/>
      <c r="EJ303" s="288"/>
      <c r="EK303" s="288"/>
      <c r="EL303" s="288"/>
      <c r="EM303" s="288"/>
      <c r="EN303" s="288"/>
      <c r="EO303" s="288"/>
      <c r="EP303" s="288"/>
      <c r="EQ303" s="288"/>
      <c r="ER303" s="288"/>
      <c r="ES303" s="288"/>
      <c r="ET303" s="288"/>
      <c r="EU303" s="288"/>
      <c r="EV303" s="288"/>
      <c r="EW303" s="288"/>
      <c r="EX303" s="288"/>
      <c r="EY303" s="288"/>
      <c r="EZ303" s="288"/>
      <c r="FA303" s="288"/>
      <c r="FB303" s="288"/>
      <c r="FC303" s="288"/>
      <c r="FD303" s="288"/>
      <c r="FE303" s="288"/>
      <c r="FF303" s="288"/>
      <c r="FG303" s="288"/>
      <c r="FH303" s="288"/>
      <c r="FI303" s="288"/>
      <c r="FJ303" s="288"/>
      <c r="FK303" s="288"/>
      <c r="FL303" s="288"/>
      <c r="FM303" s="288"/>
      <c r="FN303" s="288"/>
      <c r="FO303" s="288"/>
      <c r="FP303" s="288"/>
      <c r="FQ303" s="288"/>
      <c r="FR303" s="288"/>
      <c r="FS303" s="288"/>
      <c r="FT303" s="288"/>
      <c r="FU303" s="288"/>
      <c r="FV303" s="288"/>
      <c r="FW303" s="288"/>
      <c r="FX303" s="288"/>
      <c r="FY303" s="288"/>
      <c r="FZ303" s="288"/>
      <c r="GA303" s="288"/>
      <c r="GB303" s="288"/>
      <c r="GC303" s="288"/>
      <c r="GD303" s="288"/>
      <c r="GE303" s="288"/>
      <c r="GF303" s="288"/>
      <c r="GG303" s="288"/>
      <c r="GH303" s="288"/>
      <c r="GI303" s="288"/>
      <c r="GJ303" s="288"/>
      <c r="GK303" s="288"/>
      <c r="GL303" s="288"/>
      <c r="GM303" s="288"/>
      <c r="GN303" s="288"/>
    </row>
    <row r="304" spans="1:196" s="285" customFormat="1" ht="51">
      <c r="A304" s="301">
        <v>4</v>
      </c>
      <c r="B304" s="442" t="s">
        <v>461</v>
      </c>
      <c r="C304" s="294"/>
      <c r="D304" s="305"/>
      <c r="E304" s="306"/>
      <c r="F304" s="292"/>
      <c r="G304" s="288"/>
      <c r="H304" s="288"/>
      <c r="I304" s="288"/>
      <c r="J304" s="288"/>
      <c r="K304" s="288"/>
      <c r="L304" s="288"/>
      <c r="M304" s="288"/>
      <c r="N304" s="288"/>
      <c r="O304" s="288"/>
      <c r="P304" s="288"/>
      <c r="Q304" s="288"/>
      <c r="R304" s="288"/>
      <c r="S304" s="288"/>
      <c r="T304" s="288"/>
      <c r="U304" s="288"/>
      <c r="V304" s="288"/>
      <c r="W304" s="288"/>
      <c r="X304" s="288"/>
      <c r="Y304" s="288"/>
      <c r="Z304" s="288"/>
      <c r="AA304" s="288"/>
      <c r="AB304" s="288"/>
      <c r="AC304" s="288"/>
      <c r="AD304" s="288"/>
      <c r="AE304" s="288"/>
      <c r="AF304" s="288"/>
      <c r="AG304" s="288"/>
      <c r="AH304" s="288"/>
      <c r="AI304" s="288"/>
      <c r="AJ304" s="288"/>
      <c r="AK304" s="288"/>
      <c r="AL304" s="288"/>
      <c r="AM304" s="288"/>
      <c r="AN304" s="288"/>
      <c r="AO304" s="288"/>
      <c r="AP304" s="288"/>
      <c r="AQ304" s="288"/>
      <c r="AR304" s="288"/>
      <c r="AS304" s="288"/>
      <c r="AT304" s="288"/>
      <c r="AU304" s="288"/>
      <c r="AV304" s="288"/>
      <c r="AW304" s="288"/>
      <c r="AX304" s="288"/>
      <c r="AY304" s="288"/>
      <c r="AZ304" s="288"/>
      <c r="BA304" s="288"/>
      <c r="BB304" s="288"/>
      <c r="BC304" s="288"/>
      <c r="BD304" s="288"/>
      <c r="BE304" s="288"/>
      <c r="BF304" s="288"/>
      <c r="BG304" s="288"/>
      <c r="BH304" s="288"/>
      <c r="BI304" s="288"/>
      <c r="BJ304" s="288"/>
      <c r="BK304" s="288"/>
      <c r="BL304" s="288"/>
      <c r="BM304" s="288"/>
      <c r="BN304" s="288"/>
      <c r="BO304" s="288"/>
      <c r="BP304" s="288"/>
      <c r="BQ304" s="288"/>
      <c r="BR304" s="288"/>
      <c r="BS304" s="288"/>
      <c r="BT304" s="288"/>
      <c r="BU304" s="288"/>
      <c r="BV304" s="288"/>
      <c r="BW304" s="288"/>
      <c r="BX304" s="288"/>
      <c r="BY304" s="288"/>
      <c r="BZ304" s="288"/>
      <c r="CA304" s="288"/>
      <c r="CB304" s="288"/>
      <c r="CC304" s="288"/>
      <c r="CD304" s="288"/>
      <c r="CE304" s="288"/>
      <c r="CF304" s="288"/>
      <c r="CG304" s="288"/>
      <c r="CH304" s="288"/>
      <c r="CI304" s="288"/>
      <c r="CJ304" s="288"/>
      <c r="CK304" s="288"/>
      <c r="CL304" s="288"/>
      <c r="CM304" s="288"/>
      <c r="CN304" s="288"/>
      <c r="CO304" s="288"/>
      <c r="CP304" s="288"/>
      <c r="CQ304" s="288"/>
      <c r="CR304" s="288"/>
      <c r="CS304" s="288"/>
      <c r="CT304" s="288"/>
      <c r="CU304" s="288"/>
      <c r="CV304" s="288"/>
      <c r="CW304" s="288"/>
      <c r="CX304" s="288"/>
      <c r="CY304" s="288"/>
      <c r="CZ304" s="288"/>
      <c r="DA304" s="288"/>
      <c r="DB304" s="288"/>
      <c r="DC304" s="288"/>
      <c r="DD304" s="288"/>
      <c r="DE304" s="288"/>
      <c r="DF304" s="288"/>
      <c r="DG304" s="288"/>
      <c r="DH304" s="288"/>
      <c r="DI304" s="288"/>
      <c r="DJ304" s="288"/>
      <c r="DK304" s="288"/>
      <c r="DL304" s="288"/>
      <c r="DM304" s="288"/>
      <c r="DN304" s="288"/>
      <c r="DO304" s="288"/>
      <c r="DP304" s="288"/>
      <c r="DQ304" s="288"/>
      <c r="DR304" s="288"/>
      <c r="DS304" s="288"/>
      <c r="DT304" s="288"/>
      <c r="DU304" s="288"/>
      <c r="DV304" s="288"/>
      <c r="DW304" s="288"/>
      <c r="DX304" s="288"/>
      <c r="DY304" s="288"/>
      <c r="DZ304" s="288"/>
      <c r="EA304" s="288"/>
      <c r="EB304" s="288"/>
      <c r="EC304" s="288"/>
      <c r="ED304" s="288"/>
      <c r="EE304" s="288"/>
      <c r="EF304" s="288"/>
      <c r="EG304" s="288"/>
      <c r="EH304" s="288"/>
      <c r="EI304" s="288"/>
      <c r="EJ304" s="288"/>
      <c r="EK304" s="288"/>
      <c r="EL304" s="288"/>
      <c r="EM304" s="288"/>
      <c r="EN304" s="288"/>
      <c r="EO304" s="288"/>
      <c r="EP304" s="288"/>
      <c r="EQ304" s="288"/>
      <c r="ER304" s="288"/>
      <c r="ES304" s="288"/>
      <c r="ET304" s="288"/>
      <c r="EU304" s="288"/>
      <c r="EV304" s="288"/>
      <c r="EW304" s="288"/>
      <c r="EX304" s="288"/>
      <c r="EY304" s="288"/>
      <c r="EZ304" s="288"/>
      <c r="FA304" s="288"/>
      <c r="FB304" s="288"/>
      <c r="FC304" s="288"/>
      <c r="FD304" s="288"/>
      <c r="FE304" s="288"/>
      <c r="FF304" s="288"/>
      <c r="FG304" s="288"/>
      <c r="FH304" s="288"/>
      <c r="FI304" s="288"/>
      <c r="FJ304" s="288"/>
      <c r="FK304" s="288"/>
      <c r="FL304" s="288"/>
      <c r="FM304" s="288"/>
      <c r="FN304" s="288"/>
      <c r="FO304" s="288"/>
      <c r="FP304" s="288"/>
      <c r="FQ304" s="288"/>
      <c r="FR304" s="288"/>
      <c r="FS304" s="288"/>
      <c r="FT304" s="288"/>
      <c r="FU304" s="288"/>
      <c r="FV304" s="288"/>
      <c r="FW304" s="288"/>
      <c r="FX304" s="288"/>
      <c r="FY304" s="288"/>
      <c r="FZ304" s="288"/>
      <c r="GA304" s="288"/>
      <c r="GB304" s="288"/>
      <c r="GC304" s="288"/>
      <c r="GD304" s="288"/>
      <c r="GE304" s="288"/>
      <c r="GF304" s="288"/>
      <c r="GG304" s="288"/>
      <c r="GH304" s="288"/>
      <c r="GI304" s="288"/>
      <c r="GJ304" s="288"/>
      <c r="GK304" s="288"/>
      <c r="GL304" s="288"/>
      <c r="GM304" s="288"/>
      <c r="GN304" s="288"/>
    </row>
    <row r="305" spans="1:196" s="285" customFormat="1">
      <c r="A305" s="301"/>
      <c r="B305" s="442"/>
      <c r="C305" s="294" t="s">
        <v>451</v>
      </c>
      <c r="D305" s="305">
        <v>12</v>
      </c>
      <c r="E305" s="295"/>
      <c r="F305" s="292" t="str">
        <f>IF(D305*E305&lt;&gt;0,D305*E305,"")</f>
        <v/>
      </c>
      <c r="G305" s="288"/>
      <c r="H305" s="288"/>
      <c r="I305" s="288"/>
      <c r="J305" s="288"/>
      <c r="K305" s="288"/>
      <c r="L305" s="288"/>
      <c r="M305" s="288"/>
      <c r="N305" s="288"/>
      <c r="O305" s="288"/>
      <c r="P305" s="288"/>
      <c r="Q305" s="288"/>
      <c r="R305" s="288"/>
      <c r="S305" s="288"/>
      <c r="T305" s="288"/>
      <c r="U305" s="288"/>
      <c r="V305" s="288"/>
      <c r="W305" s="288"/>
      <c r="X305" s="288"/>
      <c r="Y305" s="288"/>
      <c r="Z305" s="288"/>
      <c r="AA305" s="288"/>
      <c r="AB305" s="288"/>
      <c r="AC305" s="288"/>
      <c r="AD305" s="288"/>
      <c r="AE305" s="288"/>
      <c r="AF305" s="288"/>
      <c r="AG305" s="288"/>
      <c r="AH305" s="288"/>
      <c r="AI305" s="288"/>
      <c r="AJ305" s="288"/>
      <c r="AK305" s="288"/>
      <c r="AL305" s="288"/>
      <c r="AM305" s="288"/>
      <c r="AN305" s="288"/>
      <c r="AO305" s="288"/>
      <c r="AP305" s="288"/>
      <c r="AQ305" s="288"/>
      <c r="AR305" s="288"/>
      <c r="AS305" s="288"/>
      <c r="AT305" s="288"/>
      <c r="AU305" s="288"/>
      <c r="AV305" s="288"/>
      <c r="AW305" s="288"/>
      <c r="AX305" s="288"/>
      <c r="AY305" s="288"/>
      <c r="AZ305" s="288"/>
      <c r="BA305" s="288"/>
      <c r="BB305" s="288"/>
      <c r="BC305" s="288"/>
      <c r="BD305" s="288"/>
      <c r="BE305" s="288"/>
      <c r="BF305" s="288"/>
      <c r="BG305" s="288"/>
      <c r="BH305" s="288"/>
      <c r="BI305" s="288"/>
      <c r="BJ305" s="288"/>
      <c r="BK305" s="288"/>
      <c r="BL305" s="288"/>
      <c r="BM305" s="288"/>
      <c r="BN305" s="288"/>
      <c r="BO305" s="288"/>
      <c r="BP305" s="288"/>
      <c r="BQ305" s="288"/>
      <c r="BR305" s="288"/>
      <c r="BS305" s="288"/>
      <c r="BT305" s="288"/>
      <c r="BU305" s="288"/>
      <c r="BV305" s="288"/>
      <c r="BW305" s="288"/>
      <c r="BX305" s="288"/>
      <c r="BY305" s="288"/>
      <c r="BZ305" s="288"/>
      <c r="CA305" s="288"/>
      <c r="CB305" s="288"/>
      <c r="CC305" s="288"/>
      <c r="CD305" s="288"/>
      <c r="CE305" s="288"/>
      <c r="CF305" s="288"/>
      <c r="CG305" s="288"/>
      <c r="CH305" s="288"/>
      <c r="CI305" s="288"/>
      <c r="CJ305" s="288"/>
      <c r="CK305" s="288"/>
      <c r="CL305" s="288"/>
      <c r="CM305" s="288"/>
      <c r="CN305" s="288"/>
      <c r="CO305" s="288"/>
      <c r="CP305" s="288"/>
      <c r="CQ305" s="288"/>
      <c r="CR305" s="288"/>
      <c r="CS305" s="288"/>
      <c r="CT305" s="288"/>
      <c r="CU305" s="288"/>
      <c r="CV305" s="288"/>
      <c r="CW305" s="288"/>
      <c r="CX305" s="288"/>
      <c r="CY305" s="288"/>
      <c r="CZ305" s="288"/>
      <c r="DA305" s="288"/>
      <c r="DB305" s="288"/>
      <c r="DC305" s="288"/>
      <c r="DD305" s="288"/>
      <c r="DE305" s="288"/>
      <c r="DF305" s="288"/>
      <c r="DG305" s="288"/>
      <c r="DH305" s="288"/>
      <c r="DI305" s="288"/>
      <c r="DJ305" s="288"/>
      <c r="DK305" s="288"/>
      <c r="DL305" s="288"/>
      <c r="DM305" s="288"/>
      <c r="DN305" s="288"/>
      <c r="DO305" s="288"/>
      <c r="DP305" s="288"/>
      <c r="DQ305" s="288"/>
      <c r="DR305" s="288"/>
      <c r="DS305" s="288"/>
      <c r="DT305" s="288"/>
      <c r="DU305" s="288"/>
      <c r="DV305" s="288"/>
      <c r="DW305" s="288"/>
      <c r="DX305" s="288"/>
      <c r="DY305" s="288"/>
      <c r="DZ305" s="288"/>
      <c r="EA305" s="288"/>
      <c r="EB305" s="288"/>
      <c r="EC305" s="288"/>
      <c r="ED305" s="288"/>
      <c r="EE305" s="288"/>
      <c r="EF305" s="288"/>
      <c r="EG305" s="288"/>
      <c r="EH305" s="288"/>
      <c r="EI305" s="288"/>
      <c r="EJ305" s="288"/>
      <c r="EK305" s="288"/>
      <c r="EL305" s="288"/>
      <c r="EM305" s="288"/>
      <c r="EN305" s="288"/>
      <c r="EO305" s="288"/>
      <c r="EP305" s="288"/>
      <c r="EQ305" s="288"/>
      <c r="ER305" s="288"/>
      <c r="ES305" s="288"/>
      <c r="ET305" s="288"/>
      <c r="EU305" s="288"/>
      <c r="EV305" s="288"/>
      <c r="EW305" s="288"/>
      <c r="EX305" s="288"/>
      <c r="EY305" s="288"/>
      <c r="EZ305" s="288"/>
      <c r="FA305" s="288"/>
      <c r="FB305" s="288"/>
      <c r="FC305" s="288"/>
      <c r="FD305" s="288"/>
      <c r="FE305" s="288"/>
      <c r="FF305" s="288"/>
      <c r="FG305" s="288"/>
      <c r="FH305" s="288"/>
      <c r="FI305" s="288"/>
      <c r="FJ305" s="288"/>
      <c r="FK305" s="288"/>
      <c r="FL305" s="288"/>
      <c r="FM305" s="288"/>
      <c r="FN305" s="288"/>
      <c r="FO305" s="288"/>
      <c r="FP305" s="288"/>
      <c r="FQ305" s="288"/>
      <c r="FR305" s="288"/>
      <c r="FS305" s="288"/>
      <c r="FT305" s="288"/>
      <c r="FU305" s="288"/>
      <c r="FV305" s="288"/>
      <c r="FW305" s="288"/>
      <c r="FX305" s="288"/>
      <c r="FY305" s="288"/>
      <c r="FZ305" s="288"/>
      <c r="GA305" s="288"/>
      <c r="GB305" s="288"/>
      <c r="GC305" s="288"/>
      <c r="GD305" s="288"/>
      <c r="GE305" s="288"/>
      <c r="GF305" s="288"/>
      <c r="GG305" s="288"/>
      <c r="GH305" s="288"/>
      <c r="GI305" s="288"/>
      <c r="GJ305" s="288"/>
      <c r="GK305" s="288"/>
      <c r="GL305" s="288"/>
      <c r="GM305" s="288"/>
      <c r="GN305" s="288"/>
    </row>
    <row r="306" spans="1:196" s="285" customFormat="1" ht="63.75">
      <c r="A306" s="302">
        <v>5</v>
      </c>
      <c r="B306" s="440" t="s">
        <v>565</v>
      </c>
      <c r="C306" s="17" t="s">
        <v>455</v>
      </c>
      <c r="D306" s="298">
        <v>1280</v>
      </c>
      <c r="E306" s="295"/>
      <c r="F306" s="292" t="str">
        <f>IF(D306*E306&lt;&gt;0,D306*E306,"")</f>
        <v/>
      </c>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288"/>
      <c r="AF306" s="288"/>
      <c r="AG306" s="288"/>
      <c r="AH306" s="288"/>
      <c r="AI306" s="288"/>
      <c r="AJ306" s="288"/>
      <c r="AK306" s="288"/>
      <c r="AL306" s="288"/>
      <c r="AM306" s="288"/>
      <c r="AN306" s="288"/>
      <c r="AO306" s="288"/>
      <c r="AP306" s="288"/>
      <c r="AQ306" s="288"/>
      <c r="AR306" s="288"/>
      <c r="AS306" s="288"/>
      <c r="AT306" s="288"/>
      <c r="AU306" s="288"/>
      <c r="AV306" s="288"/>
      <c r="AW306" s="288"/>
      <c r="AX306" s="288"/>
      <c r="AY306" s="288"/>
      <c r="AZ306" s="288"/>
      <c r="BA306" s="288"/>
      <c r="BB306" s="288"/>
      <c r="BC306" s="288"/>
      <c r="BD306" s="288"/>
      <c r="BE306" s="288"/>
      <c r="BF306" s="288"/>
      <c r="BG306" s="288"/>
      <c r="BH306" s="288"/>
      <c r="BI306" s="288"/>
      <c r="BJ306" s="288"/>
      <c r="BK306" s="288"/>
      <c r="BL306" s="288"/>
      <c r="BM306" s="288"/>
      <c r="BN306" s="288"/>
      <c r="BO306" s="288"/>
      <c r="BP306" s="288"/>
      <c r="BQ306" s="288"/>
      <c r="BR306" s="288"/>
      <c r="BS306" s="288"/>
      <c r="BT306" s="288"/>
      <c r="BU306" s="288"/>
      <c r="BV306" s="288"/>
      <c r="BW306" s="288"/>
      <c r="BX306" s="288"/>
      <c r="BY306" s="288"/>
      <c r="BZ306" s="288"/>
      <c r="CA306" s="288"/>
      <c r="CB306" s="288"/>
      <c r="CC306" s="288"/>
      <c r="CD306" s="288"/>
      <c r="CE306" s="288"/>
      <c r="CF306" s="288"/>
      <c r="CG306" s="288"/>
      <c r="CH306" s="288"/>
      <c r="CI306" s="288"/>
      <c r="CJ306" s="288"/>
      <c r="CK306" s="288"/>
      <c r="CL306" s="288"/>
      <c r="CM306" s="288"/>
      <c r="CN306" s="288"/>
      <c r="CO306" s="288"/>
      <c r="CP306" s="288"/>
      <c r="CQ306" s="288"/>
      <c r="CR306" s="288"/>
      <c r="CS306" s="288"/>
      <c r="CT306" s="288"/>
      <c r="CU306" s="288"/>
      <c r="CV306" s="288"/>
      <c r="CW306" s="288"/>
      <c r="CX306" s="288"/>
      <c r="CY306" s="288"/>
      <c r="CZ306" s="288"/>
      <c r="DA306" s="288"/>
      <c r="DB306" s="288"/>
      <c r="DC306" s="288"/>
      <c r="DD306" s="288"/>
      <c r="DE306" s="288"/>
      <c r="DF306" s="288"/>
      <c r="DG306" s="288"/>
      <c r="DH306" s="288"/>
      <c r="DI306" s="288"/>
      <c r="DJ306" s="288"/>
      <c r="DK306" s="288"/>
      <c r="DL306" s="288"/>
      <c r="DM306" s="288"/>
      <c r="DN306" s="288"/>
      <c r="DO306" s="288"/>
      <c r="DP306" s="288"/>
      <c r="DQ306" s="288"/>
      <c r="DR306" s="288"/>
      <c r="DS306" s="288"/>
      <c r="DT306" s="288"/>
      <c r="DU306" s="288"/>
      <c r="DV306" s="288"/>
      <c r="DW306" s="288"/>
      <c r="DX306" s="288"/>
      <c r="DY306" s="288"/>
      <c r="DZ306" s="288"/>
      <c r="EA306" s="288"/>
      <c r="EB306" s="288"/>
      <c r="EC306" s="288"/>
      <c r="ED306" s="288"/>
      <c r="EE306" s="288"/>
      <c r="EF306" s="288"/>
      <c r="EG306" s="288"/>
      <c r="EH306" s="288"/>
      <c r="EI306" s="288"/>
      <c r="EJ306" s="288"/>
      <c r="EK306" s="288"/>
      <c r="EL306" s="288"/>
      <c r="EM306" s="288"/>
      <c r="EN306" s="288"/>
      <c r="EO306" s="288"/>
      <c r="EP306" s="288"/>
      <c r="EQ306" s="288"/>
      <c r="ER306" s="288"/>
      <c r="ES306" s="288"/>
      <c r="ET306" s="288"/>
      <c r="EU306" s="288"/>
      <c r="EV306" s="288"/>
      <c r="EW306" s="288"/>
      <c r="EX306" s="288"/>
      <c r="EY306" s="288"/>
      <c r="EZ306" s="288"/>
      <c r="FA306" s="288"/>
      <c r="FB306" s="288"/>
      <c r="FC306" s="288"/>
      <c r="FD306" s="288"/>
      <c r="FE306" s="288"/>
      <c r="FF306" s="288"/>
      <c r="FG306" s="288"/>
      <c r="FH306" s="288"/>
      <c r="FI306" s="288"/>
      <c r="FJ306" s="288"/>
      <c r="FK306" s="288"/>
      <c r="FL306" s="288"/>
      <c r="FM306" s="288"/>
      <c r="FN306" s="288"/>
      <c r="FO306" s="288"/>
      <c r="FP306" s="288"/>
      <c r="FQ306" s="288"/>
      <c r="FR306" s="288"/>
      <c r="FS306" s="288"/>
      <c r="FT306" s="288"/>
      <c r="FU306" s="288"/>
      <c r="FV306" s="288"/>
      <c r="FW306" s="288"/>
      <c r="FX306" s="288"/>
      <c r="FY306" s="288"/>
      <c r="FZ306" s="288"/>
      <c r="GA306" s="288"/>
      <c r="GB306" s="288"/>
      <c r="GC306" s="288"/>
      <c r="GD306" s="288"/>
      <c r="GE306" s="288"/>
      <c r="GF306" s="288"/>
      <c r="GG306" s="288"/>
      <c r="GH306" s="288"/>
      <c r="GI306" s="288"/>
      <c r="GJ306" s="288"/>
      <c r="GK306" s="288"/>
      <c r="GL306" s="288"/>
      <c r="GM306" s="288"/>
      <c r="GN306" s="288"/>
    </row>
    <row r="307" spans="1:196">
      <c r="A307" s="19"/>
      <c r="B307" s="444"/>
      <c r="C307" s="297"/>
      <c r="D307" s="298"/>
      <c r="E307" s="299"/>
      <c r="F307" s="299"/>
    </row>
    <row r="308" spans="1:196" s="285" customFormat="1">
      <c r="A308" s="19"/>
      <c r="B308" s="444"/>
      <c r="C308" s="297"/>
      <c r="D308" s="298"/>
      <c r="E308" s="299"/>
      <c r="F308" s="299"/>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288"/>
      <c r="AY308" s="288"/>
      <c r="AZ308" s="288"/>
      <c r="BA308" s="288"/>
      <c r="BB308" s="288"/>
      <c r="BC308" s="288"/>
      <c r="BD308" s="288"/>
      <c r="BE308" s="288"/>
      <c r="BF308" s="288"/>
      <c r="BG308" s="288"/>
      <c r="BH308" s="288"/>
      <c r="BI308" s="288"/>
      <c r="BJ308" s="288"/>
      <c r="BK308" s="288"/>
      <c r="BL308" s="288"/>
      <c r="BM308" s="288"/>
      <c r="BN308" s="288"/>
      <c r="BO308" s="288"/>
      <c r="BP308" s="288"/>
      <c r="BQ308" s="288"/>
      <c r="BR308" s="288"/>
      <c r="BS308" s="288"/>
      <c r="BT308" s="288"/>
      <c r="BU308" s="288"/>
      <c r="BV308" s="288"/>
      <c r="BW308" s="288"/>
      <c r="BX308" s="288"/>
      <c r="BY308" s="288"/>
      <c r="BZ308" s="288"/>
      <c r="CA308" s="288"/>
      <c r="CB308" s="288"/>
      <c r="CC308" s="288"/>
      <c r="CD308" s="288"/>
      <c r="CE308" s="288"/>
      <c r="CF308" s="288"/>
      <c r="CG308" s="288"/>
      <c r="CH308" s="288"/>
      <c r="CI308" s="288"/>
      <c r="CJ308" s="288"/>
      <c r="CK308" s="288"/>
      <c r="CL308" s="288"/>
      <c r="CM308" s="288"/>
      <c r="CN308" s="288"/>
      <c r="CO308" s="288"/>
      <c r="CP308" s="288"/>
      <c r="CQ308" s="288"/>
      <c r="CR308" s="288"/>
      <c r="CS308" s="288"/>
      <c r="CT308" s="288"/>
      <c r="CU308" s="288"/>
      <c r="CV308" s="288"/>
      <c r="CW308" s="288"/>
      <c r="CX308" s="288"/>
      <c r="CY308" s="288"/>
      <c r="CZ308" s="288"/>
      <c r="DA308" s="288"/>
      <c r="DB308" s="288"/>
      <c r="DC308" s="288"/>
      <c r="DD308" s="288"/>
      <c r="DE308" s="288"/>
      <c r="DF308" s="288"/>
      <c r="DG308" s="288"/>
      <c r="DH308" s="288"/>
      <c r="DI308" s="288"/>
      <c r="DJ308" s="288"/>
      <c r="DK308" s="288"/>
      <c r="DL308" s="288"/>
      <c r="DM308" s="288"/>
      <c r="DN308" s="288"/>
      <c r="DO308" s="288"/>
      <c r="DP308" s="288"/>
      <c r="DQ308" s="288"/>
      <c r="DR308" s="288"/>
      <c r="DS308" s="288"/>
      <c r="DT308" s="288"/>
      <c r="DU308" s="288"/>
      <c r="DV308" s="288"/>
      <c r="DW308" s="288"/>
      <c r="DX308" s="288"/>
      <c r="DY308" s="288"/>
      <c r="DZ308" s="288"/>
      <c r="EA308" s="288"/>
      <c r="EB308" s="288"/>
      <c r="EC308" s="288"/>
      <c r="ED308" s="288"/>
      <c r="EE308" s="288"/>
      <c r="EF308" s="288"/>
      <c r="EG308" s="288"/>
      <c r="EH308" s="288"/>
      <c r="EI308" s="288"/>
      <c r="EJ308" s="288"/>
      <c r="EK308" s="288"/>
      <c r="EL308" s="288"/>
      <c r="EM308" s="288"/>
      <c r="EN308" s="288"/>
      <c r="EO308" s="288"/>
      <c r="EP308" s="288"/>
      <c r="EQ308" s="288"/>
      <c r="ER308" s="288"/>
      <c r="ES308" s="288"/>
      <c r="ET308" s="288"/>
      <c r="EU308" s="288"/>
      <c r="EV308" s="288"/>
      <c r="EW308" s="288"/>
      <c r="EX308" s="288"/>
      <c r="EY308" s="288"/>
      <c r="EZ308" s="288"/>
      <c r="FA308" s="288"/>
      <c r="FB308" s="288"/>
      <c r="FC308" s="288"/>
      <c r="FD308" s="288"/>
      <c r="FE308" s="288"/>
      <c r="FF308" s="288"/>
      <c r="FG308" s="288"/>
      <c r="FH308" s="288"/>
      <c r="FI308" s="288"/>
      <c r="FJ308" s="288"/>
      <c r="FK308" s="288"/>
      <c r="FL308" s="288"/>
      <c r="FM308" s="288"/>
      <c r="FN308" s="288"/>
      <c r="FO308" s="288"/>
      <c r="FP308" s="288"/>
      <c r="FQ308" s="288"/>
      <c r="FR308" s="288"/>
      <c r="FS308" s="288"/>
      <c r="FT308" s="288"/>
      <c r="FU308" s="288"/>
      <c r="FV308" s="288"/>
      <c r="FW308" s="288"/>
      <c r="FX308" s="288"/>
      <c r="FY308" s="288"/>
      <c r="FZ308" s="288"/>
      <c r="GA308" s="288"/>
      <c r="GB308" s="288"/>
      <c r="GC308" s="288"/>
      <c r="GD308" s="288"/>
      <c r="GE308" s="288"/>
      <c r="GF308" s="288"/>
      <c r="GG308" s="288"/>
      <c r="GH308" s="288"/>
      <c r="GI308" s="288"/>
      <c r="GJ308" s="288"/>
      <c r="GK308" s="288"/>
      <c r="GL308" s="288"/>
      <c r="GM308" s="288"/>
      <c r="GN308" s="288"/>
    </row>
    <row r="309" spans="1:196">
      <c r="A309" s="118" t="s">
        <v>102</v>
      </c>
      <c r="B309" s="448" t="s">
        <v>364</v>
      </c>
      <c r="C309" s="116" t="s">
        <v>453</v>
      </c>
      <c r="D309" s="273"/>
      <c r="E309" s="116"/>
      <c r="F309" s="117">
        <f>SUM(F292:F306)</f>
        <v>0</v>
      </c>
    </row>
    <row r="310" spans="1:196" s="418" customFormat="1">
      <c r="A310" s="482"/>
      <c r="B310" s="480"/>
      <c r="C310" s="474"/>
      <c r="D310" s="475"/>
      <c r="E310" s="474"/>
      <c r="F310" s="476"/>
    </row>
    <row r="311" spans="1:196" s="418" customFormat="1">
      <c r="A311" s="483"/>
      <c r="B311" s="481"/>
      <c r="C311" s="477"/>
      <c r="D311" s="478"/>
      <c r="E311" s="477"/>
      <c r="F311" s="479"/>
    </row>
    <row r="312" spans="1:196">
      <c r="A312" s="118" t="s">
        <v>457</v>
      </c>
      <c r="B312" s="448" t="s">
        <v>78</v>
      </c>
      <c r="C312" s="116"/>
      <c r="D312" s="273"/>
      <c r="E312" s="116"/>
      <c r="F312" s="117"/>
    </row>
    <row r="313" spans="1:196" s="288" customFormat="1" ht="10.5" customHeight="1">
      <c r="A313" s="334"/>
      <c r="B313" s="455"/>
      <c r="C313" s="335"/>
      <c r="D313" s="336"/>
      <c r="E313" s="335"/>
      <c r="F313" s="337"/>
    </row>
    <row r="314" spans="1:196" s="285" customFormat="1" ht="38.25">
      <c r="A314" s="302">
        <v>1</v>
      </c>
      <c r="B314" s="440" t="s">
        <v>79</v>
      </c>
      <c r="C314" s="294"/>
      <c r="D314" s="305"/>
      <c r="E314" s="306"/>
      <c r="F314" s="292"/>
      <c r="G314" s="288"/>
      <c r="H314" s="288"/>
      <c r="I314" s="288"/>
      <c r="J314" s="288"/>
      <c r="K314" s="288"/>
      <c r="L314" s="288"/>
      <c r="M314" s="288"/>
      <c r="N314" s="288"/>
      <c r="O314" s="288"/>
      <c r="P314" s="288"/>
      <c r="Q314" s="288"/>
      <c r="R314" s="288"/>
      <c r="S314" s="288"/>
      <c r="T314" s="288"/>
      <c r="U314" s="288"/>
      <c r="V314" s="288"/>
      <c r="W314" s="288"/>
      <c r="X314" s="288"/>
      <c r="Y314" s="288"/>
      <c r="Z314" s="288"/>
      <c r="AA314" s="288"/>
      <c r="AB314" s="288"/>
      <c r="AC314" s="288"/>
      <c r="AD314" s="288"/>
      <c r="AE314" s="288"/>
      <c r="AF314" s="288"/>
      <c r="AG314" s="288"/>
      <c r="AH314" s="288"/>
      <c r="AI314" s="288"/>
      <c r="AJ314" s="288"/>
      <c r="AK314" s="288"/>
      <c r="AL314" s="288"/>
      <c r="AM314" s="288"/>
      <c r="AN314" s="288"/>
      <c r="AO314" s="288"/>
      <c r="AP314" s="288"/>
      <c r="AQ314" s="288"/>
      <c r="AR314" s="288"/>
      <c r="AS314" s="288"/>
      <c r="AT314" s="288"/>
      <c r="AU314" s="288"/>
      <c r="AV314" s="288"/>
      <c r="AW314" s="288"/>
      <c r="AX314" s="288"/>
      <c r="AY314" s="288"/>
      <c r="AZ314" s="288"/>
      <c r="BA314" s="288"/>
      <c r="BB314" s="288"/>
      <c r="BC314" s="288"/>
      <c r="BD314" s="288"/>
      <c r="BE314" s="288"/>
      <c r="BF314" s="288"/>
      <c r="BG314" s="288"/>
      <c r="BH314" s="288"/>
      <c r="BI314" s="288"/>
      <c r="BJ314" s="288"/>
      <c r="BK314" s="288"/>
      <c r="BL314" s="288"/>
      <c r="BM314" s="288"/>
      <c r="BN314" s="288"/>
      <c r="BO314" s="288"/>
      <c r="BP314" s="288"/>
      <c r="BQ314" s="288"/>
      <c r="BR314" s="288"/>
      <c r="BS314" s="288"/>
      <c r="BT314" s="288"/>
      <c r="BU314" s="288"/>
      <c r="BV314" s="288"/>
      <c r="BW314" s="288"/>
      <c r="BX314" s="288"/>
      <c r="BY314" s="288"/>
      <c r="BZ314" s="288"/>
      <c r="CA314" s="288"/>
      <c r="CB314" s="288"/>
      <c r="CC314" s="288"/>
      <c r="CD314" s="288"/>
      <c r="CE314" s="288"/>
      <c r="CF314" s="288"/>
      <c r="CG314" s="288"/>
      <c r="CH314" s="288"/>
      <c r="CI314" s="288"/>
      <c r="CJ314" s="288"/>
      <c r="CK314" s="288"/>
      <c r="CL314" s="288"/>
      <c r="CM314" s="288"/>
      <c r="CN314" s="288"/>
      <c r="CO314" s="288"/>
      <c r="CP314" s="288"/>
      <c r="CQ314" s="288"/>
      <c r="CR314" s="288"/>
      <c r="CS314" s="288"/>
      <c r="CT314" s="288"/>
      <c r="CU314" s="288"/>
      <c r="CV314" s="288"/>
      <c r="CW314" s="288"/>
      <c r="CX314" s="288"/>
      <c r="CY314" s="288"/>
      <c r="CZ314" s="288"/>
      <c r="DA314" s="288"/>
      <c r="DB314" s="288"/>
      <c r="DC314" s="288"/>
      <c r="DD314" s="288"/>
      <c r="DE314" s="288"/>
      <c r="DF314" s="288"/>
      <c r="DG314" s="288"/>
      <c r="DH314" s="288"/>
      <c r="DI314" s="288"/>
      <c r="DJ314" s="288"/>
      <c r="DK314" s="288"/>
      <c r="DL314" s="288"/>
      <c r="DM314" s="288"/>
      <c r="DN314" s="288"/>
      <c r="DO314" s="288"/>
      <c r="DP314" s="288"/>
      <c r="DQ314" s="288"/>
      <c r="DR314" s="288"/>
      <c r="DS314" s="288"/>
      <c r="DT314" s="288"/>
      <c r="DU314" s="288"/>
      <c r="DV314" s="288"/>
      <c r="DW314" s="288"/>
      <c r="DX314" s="288"/>
      <c r="DY314" s="288"/>
      <c r="DZ314" s="288"/>
      <c r="EA314" s="288"/>
      <c r="EB314" s="288"/>
      <c r="EC314" s="288"/>
      <c r="ED314" s="288"/>
      <c r="EE314" s="288"/>
      <c r="EF314" s="288"/>
      <c r="EG314" s="288"/>
      <c r="EH314" s="288"/>
      <c r="EI314" s="288"/>
      <c r="EJ314" s="288"/>
      <c r="EK314" s="288"/>
      <c r="EL314" s="288"/>
      <c r="EM314" s="288"/>
      <c r="EN314" s="288"/>
      <c r="EO314" s="288"/>
      <c r="EP314" s="288"/>
      <c r="EQ314" s="288"/>
      <c r="ER314" s="288"/>
      <c r="ES314" s="288"/>
      <c r="ET314" s="288"/>
      <c r="EU314" s="288"/>
      <c r="EV314" s="288"/>
      <c r="EW314" s="288"/>
      <c r="EX314" s="288"/>
      <c r="EY314" s="288"/>
      <c r="EZ314" s="288"/>
      <c r="FA314" s="288"/>
      <c r="FB314" s="288"/>
      <c r="FC314" s="288"/>
      <c r="FD314" s="288"/>
      <c r="FE314" s="288"/>
      <c r="FF314" s="288"/>
      <c r="FG314" s="288"/>
      <c r="FH314" s="288"/>
      <c r="FI314" s="288"/>
      <c r="FJ314" s="288"/>
      <c r="FK314" s="288"/>
      <c r="FL314" s="288"/>
      <c r="FM314" s="288"/>
      <c r="FN314" s="288"/>
      <c r="FO314" s="288"/>
      <c r="FP314" s="288"/>
      <c r="FQ314" s="288"/>
      <c r="FR314" s="288"/>
      <c r="FS314" s="288"/>
      <c r="FT314" s="288"/>
      <c r="FU314" s="288"/>
      <c r="FV314" s="288"/>
      <c r="FW314" s="288"/>
      <c r="FX314" s="288"/>
      <c r="FY314" s="288"/>
      <c r="FZ314" s="288"/>
      <c r="GA314" s="288"/>
      <c r="GB314" s="288"/>
      <c r="GC314" s="288"/>
      <c r="GD314" s="288"/>
      <c r="GE314" s="288"/>
      <c r="GF314" s="288"/>
      <c r="GG314" s="288"/>
      <c r="GH314" s="288"/>
      <c r="GI314" s="288"/>
      <c r="GJ314" s="288"/>
      <c r="GK314" s="288"/>
      <c r="GL314" s="288"/>
      <c r="GM314" s="288"/>
      <c r="GN314" s="288"/>
    </row>
    <row r="315" spans="1:196" s="285" customFormat="1">
      <c r="A315" s="303"/>
      <c r="B315" s="442"/>
      <c r="C315" s="294" t="s">
        <v>451</v>
      </c>
      <c r="D315" s="305">
        <v>30</v>
      </c>
      <c r="E315" s="295"/>
      <c r="F315" s="292" t="str">
        <f>IF(D315*E315&lt;&gt;0,D315*E315,"")</f>
        <v/>
      </c>
      <c r="G315" s="288"/>
      <c r="H315" s="288"/>
      <c r="I315" s="288"/>
      <c r="J315" s="288"/>
      <c r="K315" s="288"/>
      <c r="L315" s="288"/>
      <c r="M315" s="288"/>
      <c r="N315" s="288"/>
      <c r="O315" s="288"/>
      <c r="P315" s="288"/>
      <c r="Q315" s="288"/>
      <c r="R315" s="288"/>
      <c r="S315" s="288"/>
      <c r="T315" s="288"/>
      <c r="U315" s="288"/>
      <c r="V315" s="288"/>
      <c r="W315" s="288"/>
      <c r="X315" s="288"/>
      <c r="Y315" s="288"/>
      <c r="Z315" s="288"/>
      <c r="AA315" s="288"/>
      <c r="AB315" s="288"/>
      <c r="AC315" s="288"/>
      <c r="AD315" s="288"/>
      <c r="AE315" s="288"/>
      <c r="AF315" s="288"/>
      <c r="AG315" s="288"/>
      <c r="AH315" s="288"/>
      <c r="AI315" s="288"/>
      <c r="AJ315" s="288"/>
      <c r="AK315" s="288"/>
      <c r="AL315" s="288"/>
      <c r="AM315" s="288"/>
      <c r="AN315" s="288"/>
      <c r="AO315" s="288"/>
      <c r="AP315" s="288"/>
      <c r="AQ315" s="288"/>
      <c r="AR315" s="288"/>
      <c r="AS315" s="288"/>
      <c r="AT315" s="288"/>
      <c r="AU315" s="288"/>
      <c r="AV315" s="288"/>
      <c r="AW315" s="288"/>
      <c r="AX315" s="288"/>
      <c r="AY315" s="288"/>
      <c r="AZ315" s="288"/>
      <c r="BA315" s="288"/>
      <c r="BB315" s="288"/>
      <c r="BC315" s="288"/>
      <c r="BD315" s="288"/>
      <c r="BE315" s="288"/>
      <c r="BF315" s="288"/>
      <c r="BG315" s="288"/>
      <c r="BH315" s="288"/>
      <c r="BI315" s="288"/>
      <c r="BJ315" s="288"/>
      <c r="BK315" s="288"/>
      <c r="BL315" s="288"/>
      <c r="BM315" s="288"/>
      <c r="BN315" s="288"/>
      <c r="BO315" s="288"/>
      <c r="BP315" s="288"/>
      <c r="BQ315" s="288"/>
      <c r="BR315" s="288"/>
      <c r="BS315" s="288"/>
      <c r="BT315" s="288"/>
      <c r="BU315" s="288"/>
      <c r="BV315" s="288"/>
      <c r="BW315" s="288"/>
      <c r="BX315" s="288"/>
      <c r="BY315" s="288"/>
      <c r="BZ315" s="288"/>
      <c r="CA315" s="288"/>
      <c r="CB315" s="288"/>
      <c r="CC315" s="288"/>
      <c r="CD315" s="288"/>
      <c r="CE315" s="288"/>
      <c r="CF315" s="288"/>
      <c r="CG315" s="288"/>
      <c r="CH315" s="288"/>
      <c r="CI315" s="288"/>
      <c r="CJ315" s="288"/>
      <c r="CK315" s="288"/>
      <c r="CL315" s="288"/>
      <c r="CM315" s="288"/>
      <c r="CN315" s="288"/>
      <c r="CO315" s="288"/>
      <c r="CP315" s="288"/>
      <c r="CQ315" s="288"/>
      <c r="CR315" s="288"/>
      <c r="CS315" s="288"/>
      <c r="CT315" s="288"/>
      <c r="CU315" s="288"/>
      <c r="CV315" s="288"/>
      <c r="CW315" s="288"/>
      <c r="CX315" s="288"/>
      <c r="CY315" s="288"/>
      <c r="CZ315" s="288"/>
      <c r="DA315" s="288"/>
      <c r="DB315" s="288"/>
      <c r="DC315" s="288"/>
      <c r="DD315" s="288"/>
      <c r="DE315" s="288"/>
      <c r="DF315" s="288"/>
      <c r="DG315" s="288"/>
      <c r="DH315" s="288"/>
      <c r="DI315" s="288"/>
      <c r="DJ315" s="288"/>
      <c r="DK315" s="288"/>
      <c r="DL315" s="288"/>
      <c r="DM315" s="288"/>
      <c r="DN315" s="288"/>
      <c r="DO315" s="288"/>
      <c r="DP315" s="288"/>
      <c r="DQ315" s="288"/>
      <c r="DR315" s="288"/>
      <c r="DS315" s="288"/>
      <c r="DT315" s="288"/>
      <c r="DU315" s="288"/>
      <c r="DV315" s="288"/>
      <c r="DW315" s="288"/>
      <c r="DX315" s="288"/>
      <c r="DY315" s="288"/>
      <c r="DZ315" s="288"/>
      <c r="EA315" s="288"/>
      <c r="EB315" s="288"/>
      <c r="EC315" s="288"/>
      <c r="ED315" s="288"/>
      <c r="EE315" s="288"/>
      <c r="EF315" s="288"/>
      <c r="EG315" s="288"/>
      <c r="EH315" s="288"/>
      <c r="EI315" s="288"/>
      <c r="EJ315" s="288"/>
      <c r="EK315" s="288"/>
      <c r="EL315" s="288"/>
      <c r="EM315" s="288"/>
      <c r="EN315" s="288"/>
      <c r="EO315" s="288"/>
      <c r="EP315" s="288"/>
      <c r="EQ315" s="288"/>
      <c r="ER315" s="288"/>
      <c r="ES315" s="288"/>
      <c r="ET315" s="288"/>
      <c r="EU315" s="288"/>
      <c r="EV315" s="288"/>
      <c r="EW315" s="288"/>
      <c r="EX315" s="288"/>
      <c r="EY315" s="288"/>
      <c r="EZ315" s="288"/>
      <c r="FA315" s="288"/>
      <c r="FB315" s="288"/>
      <c r="FC315" s="288"/>
      <c r="FD315" s="288"/>
      <c r="FE315" s="288"/>
      <c r="FF315" s="288"/>
      <c r="FG315" s="288"/>
      <c r="FH315" s="288"/>
      <c r="FI315" s="288"/>
      <c r="FJ315" s="288"/>
      <c r="FK315" s="288"/>
      <c r="FL315" s="288"/>
      <c r="FM315" s="288"/>
      <c r="FN315" s="288"/>
      <c r="FO315" s="288"/>
      <c r="FP315" s="288"/>
      <c r="FQ315" s="288"/>
      <c r="FR315" s="288"/>
      <c r="FS315" s="288"/>
      <c r="FT315" s="288"/>
      <c r="FU315" s="288"/>
      <c r="FV315" s="288"/>
      <c r="FW315" s="288"/>
      <c r="FX315" s="288"/>
      <c r="FY315" s="288"/>
      <c r="FZ315" s="288"/>
      <c r="GA315" s="288"/>
      <c r="GB315" s="288"/>
      <c r="GC315" s="288"/>
      <c r="GD315" s="288"/>
      <c r="GE315" s="288"/>
      <c r="GF315" s="288"/>
      <c r="GG315" s="288"/>
      <c r="GH315" s="288"/>
      <c r="GI315" s="288"/>
      <c r="GJ315" s="288"/>
      <c r="GK315" s="288"/>
      <c r="GL315" s="288"/>
      <c r="GM315" s="288"/>
      <c r="GN315" s="288"/>
    </row>
    <row r="316" spans="1:196" s="285" customFormat="1" ht="6" customHeight="1">
      <c r="A316" s="303"/>
      <c r="B316" s="442"/>
      <c r="C316" s="294"/>
      <c r="D316" s="305"/>
      <c r="E316" s="300"/>
      <c r="F316" s="292"/>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288"/>
      <c r="AF316" s="288"/>
      <c r="AG316" s="288"/>
      <c r="AH316" s="288"/>
      <c r="AI316" s="288"/>
      <c r="AJ316" s="288"/>
      <c r="AK316" s="288"/>
      <c r="AL316" s="288"/>
      <c r="AM316" s="288"/>
      <c r="AN316" s="288"/>
      <c r="AO316" s="288"/>
      <c r="AP316" s="288"/>
      <c r="AQ316" s="288"/>
      <c r="AR316" s="288"/>
      <c r="AS316" s="288"/>
      <c r="AT316" s="288"/>
      <c r="AU316" s="288"/>
      <c r="AV316" s="288"/>
      <c r="AW316" s="288"/>
      <c r="AX316" s="288"/>
      <c r="AY316" s="288"/>
      <c r="AZ316" s="288"/>
      <c r="BA316" s="288"/>
      <c r="BB316" s="288"/>
      <c r="BC316" s="288"/>
      <c r="BD316" s="288"/>
      <c r="BE316" s="288"/>
      <c r="BF316" s="288"/>
      <c r="BG316" s="288"/>
      <c r="BH316" s="288"/>
      <c r="BI316" s="288"/>
      <c r="BJ316" s="288"/>
      <c r="BK316" s="288"/>
      <c r="BL316" s="288"/>
      <c r="BM316" s="288"/>
      <c r="BN316" s="288"/>
      <c r="BO316" s="288"/>
      <c r="BP316" s="288"/>
      <c r="BQ316" s="288"/>
      <c r="BR316" s="288"/>
      <c r="BS316" s="288"/>
      <c r="BT316" s="288"/>
      <c r="BU316" s="288"/>
      <c r="BV316" s="288"/>
      <c r="BW316" s="288"/>
      <c r="BX316" s="288"/>
      <c r="BY316" s="288"/>
      <c r="BZ316" s="288"/>
      <c r="CA316" s="288"/>
      <c r="CB316" s="288"/>
      <c r="CC316" s="288"/>
      <c r="CD316" s="288"/>
      <c r="CE316" s="288"/>
      <c r="CF316" s="288"/>
      <c r="CG316" s="288"/>
      <c r="CH316" s="288"/>
      <c r="CI316" s="288"/>
      <c r="CJ316" s="288"/>
      <c r="CK316" s="288"/>
      <c r="CL316" s="288"/>
      <c r="CM316" s="288"/>
      <c r="CN316" s="288"/>
      <c r="CO316" s="288"/>
      <c r="CP316" s="288"/>
      <c r="CQ316" s="288"/>
      <c r="CR316" s="288"/>
      <c r="CS316" s="288"/>
      <c r="CT316" s="288"/>
      <c r="CU316" s="288"/>
      <c r="CV316" s="288"/>
      <c r="CW316" s="288"/>
      <c r="CX316" s="288"/>
      <c r="CY316" s="288"/>
      <c r="CZ316" s="288"/>
      <c r="DA316" s="288"/>
      <c r="DB316" s="288"/>
      <c r="DC316" s="288"/>
      <c r="DD316" s="288"/>
      <c r="DE316" s="288"/>
      <c r="DF316" s="288"/>
      <c r="DG316" s="288"/>
      <c r="DH316" s="288"/>
      <c r="DI316" s="288"/>
      <c r="DJ316" s="288"/>
      <c r="DK316" s="288"/>
      <c r="DL316" s="288"/>
      <c r="DM316" s="288"/>
      <c r="DN316" s="288"/>
      <c r="DO316" s="288"/>
      <c r="DP316" s="288"/>
      <c r="DQ316" s="288"/>
      <c r="DR316" s="288"/>
      <c r="DS316" s="288"/>
      <c r="DT316" s="288"/>
      <c r="DU316" s="288"/>
      <c r="DV316" s="288"/>
      <c r="DW316" s="288"/>
      <c r="DX316" s="288"/>
      <c r="DY316" s="288"/>
      <c r="DZ316" s="288"/>
      <c r="EA316" s="288"/>
      <c r="EB316" s="288"/>
      <c r="EC316" s="288"/>
      <c r="ED316" s="288"/>
      <c r="EE316" s="288"/>
      <c r="EF316" s="288"/>
      <c r="EG316" s="288"/>
      <c r="EH316" s="288"/>
      <c r="EI316" s="288"/>
      <c r="EJ316" s="288"/>
      <c r="EK316" s="288"/>
      <c r="EL316" s="288"/>
      <c r="EM316" s="288"/>
      <c r="EN316" s="288"/>
      <c r="EO316" s="288"/>
      <c r="EP316" s="288"/>
      <c r="EQ316" s="288"/>
      <c r="ER316" s="288"/>
      <c r="ES316" s="288"/>
      <c r="ET316" s="288"/>
      <c r="EU316" s="288"/>
      <c r="EV316" s="288"/>
      <c r="EW316" s="288"/>
      <c r="EX316" s="288"/>
      <c r="EY316" s="288"/>
      <c r="EZ316" s="288"/>
      <c r="FA316" s="288"/>
      <c r="FB316" s="288"/>
      <c r="FC316" s="288"/>
      <c r="FD316" s="288"/>
      <c r="FE316" s="288"/>
      <c r="FF316" s="288"/>
      <c r="FG316" s="288"/>
      <c r="FH316" s="288"/>
      <c r="FI316" s="288"/>
      <c r="FJ316" s="288"/>
      <c r="FK316" s="288"/>
      <c r="FL316" s="288"/>
      <c r="FM316" s="288"/>
      <c r="FN316" s="288"/>
      <c r="FO316" s="288"/>
      <c r="FP316" s="288"/>
      <c r="FQ316" s="288"/>
      <c r="FR316" s="288"/>
      <c r="FS316" s="288"/>
      <c r="FT316" s="288"/>
      <c r="FU316" s="288"/>
      <c r="FV316" s="288"/>
      <c r="FW316" s="288"/>
      <c r="FX316" s="288"/>
      <c r="FY316" s="288"/>
      <c r="FZ316" s="288"/>
      <c r="GA316" s="288"/>
      <c r="GB316" s="288"/>
      <c r="GC316" s="288"/>
      <c r="GD316" s="288"/>
      <c r="GE316" s="288"/>
      <c r="GF316" s="288"/>
      <c r="GG316" s="288"/>
      <c r="GH316" s="288"/>
      <c r="GI316" s="288"/>
      <c r="GJ316" s="288"/>
      <c r="GK316" s="288"/>
      <c r="GL316" s="288"/>
      <c r="GM316" s="288"/>
      <c r="GN316" s="288"/>
    </row>
    <row r="317" spans="1:196" s="285" customFormat="1" ht="76.5">
      <c r="A317" s="302">
        <v>2</v>
      </c>
      <c r="B317" s="442" t="s">
        <v>80</v>
      </c>
      <c r="C317" s="294"/>
      <c r="D317" s="305"/>
      <c r="E317" s="306"/>
      <c r="F317" s="292"/>
      <c r="G317" s="288"/>
      <c r="H317" s="288"/>
      <c r="I317" s="288"/>
      <c r="J317" s="288"/>
      <c r="K317" s="288"/>
      <c r="L317" s="288"/>
      <c r="M317" s="288"/>
      <c r="N317" s="288"/>
      <c r="O317" s="288"/>
      <c r="P317" s="288"/>
      <c r="Q317" s="288"/>
      <c r="R317" s="288"/>
      <c r="S317" s="288"/>
      <c r="T317" s="288"/>
      <c r="U317" s="288"/>
      <c r="V317" s="288"/>
      <c r="W317" s="288"/>
      <c r="X317" s="288"/>
      <c r="Y317" s="288"/>
      <c r="Z317" s="288"/>
      <c r="AA317" s="288"/>
      <c r="AB317" s="288"/>
      <c r="AC317" s="288"/>
      <c r="AD317" s="288"/>
      <c r="AE317" s="288"/>
      <c r="AF317" s="288"/>
      <c r="AG317" s="288"/>
      <c r="AH317" s="288"/>
      <c r="AI317" s="288"/>
      <c r="AJ317" s="288"/>
      <c r="AK317" s="288"/>
      <c r="AL317" s="288"/>
      <c r="AM317" s="288"/>
      <c r="AN317" s="288"/>
      <c r="AO317" s="288"/>
      <c r="AP317" s="288"/>
      <c r="AQ317" s="288"/>
      <c r="AR317" s="288"/>
      <c r="AS317" s="288"/>
      <c r="AT317" s="288"/>
      <c r="AU317" s="288"/>
      <c r="AV317" s="288"/>
      <c r="AW317" s="288"/>
      <c r="AX317" s="288"/>
      <c r="AY317" s="288"/>
      <c r="AZ317" s="288"/>
      <c r="BA317" s="288"/>
      <c r="BB317" s="288"/>
      <c r="BC317" s="288"/>
      <c r="BD317" s="288"/>
      <c r="BE317" s="288"/>
      <c r="BF317" s="288"/>
      <c r="BG317" s="288"/>
      <c r="BH317" s="288"/>
      <c r="BI317" s="288"/>
      <c r="BJ317" s="288"/>
      <c r="BK317" s="288"/>
      <c r="BL317" s="288"/>
      <c r="BM317" s="288"/>
      <c r="BN317" s="288"/>
      <c r="BO317" s="288"/>
      <c r="BP317" s="288"/>
      <c r="BQ317" s="288"/>
      <c r="BR317" s="288"/>
      <c r="BS317" s="288"/>
      <c r="BT317" s="288"/>
      <c r="BU317" s="288"/>
      <c r="BV317" s="288"/>
      <c r="BW317" s="288"/>
      <c r="BX317" s="288"/>
      <c r="BY317" s="288"/>
      <c r="BZ317" s="288"/>
      <c r="CA317" s="288"/>
      <c r="CB317" s="288"/>
      <c r="CC317" s="288"/>
      <c r="CD317" s="288"/>
      <c r="CE317" s="288"/>
      <c r="CF317" s="288"/>
      <c r="CG317" s="288"/>
      <c r="CH317" s="288"/>
      <c r="CI317" s="288"/>
      <c r="CJ317" s="288"/>
      <c r="CK317" s="288"/>
      <c r="CL317" s="288"/>
      <c r="CM317" s="288"/>
      <c r="CN317" s="288"/>
      <c r="CO317" s="288"/>
      <c r="CP317" s="288"/>
      <c r="CQ317" s="288"/>
      <c r="CR317" s="288"/>
      <c r="CS317" s="288"/>
      <c r="CT317" s="288"/>
      <c r="CU317" s="288"/>
      <c r="CV317" s="288"/>
      <c r="CW317" s="288"/>
      <c r="CX317" s="288"/>
      <c r="CY317" s="288"/>
      <c r="CZ317" s="288"/>
      <c r="DA317" s="288"/>
      <c r="DB317" s="288"/>
      <c r="DC317" s="288"/>
      <c r="DD317" s="288"/>
      <c r="DE317" s="288"/>
      <c r="DF317" s="288"/>
      <c r="DG317" s="288"/>
      <c r="DH317" s="288"/>
      <c r="DI317" s="288"/>
      <c r="DJ317" s="288"/>
      <c r="DK317" s="288"/>
      <c r="DL317" s="288"/>
      <c r="DM317" s="288"/>
      <c r="DN317" s="288"/>
      <c r="DO317" s="288"/>
      <c r="DP317" s="288"/>
      <c r="DQ317" s="288"/>
      <c r="DR317" s="288"/>
      <c r="DS317" s="288"/>
      <c r="DT317" s="288"/>
      <c r="DU317" s="288"/>
      <c r="DV317" s="288"/>
      <c r="DW317" s="288"/>
      <c r="DX317" s="288"/>
      <c r="DY317" s="288"/>
      <c r="DZ317" s="288"/>
      <c r="EA317" s="288"/>
      <c r="EB317" s="288"/>
      <c r="EC317" s="288"/>
      <c r="ED317" s="288"/>
      <c r="EE317" s="288"/>
      <c r="EF317" s="288"/>
      <c r="EG317" s="288"/>
      <c r="EH317" s="288"/>
      <c r="EI317" s="288"/>
      <c r="EJ317" s="288"/>
      <c r="EK317" s="288"/>
      <c r="EL317" s="288"/>
      <c r="EM317" s="288"/>
      <c r="EN317" s="288"/>
      <c r="EO317" s="288"/>
      <c r="EP317" s="288"/>
      <c r="EQ317" s="288"/>
      <c r="ER317" s="288"/>
      <c r="ES317" s="288"/>
      <c r="ET317" s="288"/>
      <c r="EU317" s="288"/>
      <c r="EV317" s="288"/>
      <c r="EW317" s="288"/>
      <c r="EX317" s="288"/>
      <c r="EY317" s="288"/>
      <c r="EZ317" s="288"/>
      <c r="FA317" s="288"/>
      <c r="FB317" s="288"/>
      <c r="FC317" s="288"/>
      <c r="FD317" s="288"/>
      <c r="FE317" s="288"/>
      <c r="FF317" s="288"/>
      <c r="FG317" s="288"/>
      <c r="FH317" s="288"/>
      <c r="FI317" s="288"/>
      <c r="FJ317" s="288"/>
      <c r="FK317" s="288"/>
      <c r="FL317" s="288"/>
      <c r="FM317" s="288"/>
      <c r="FN317" s="288"/>
      <c r="FO317" s="288"/>
      <c r="FP317" s="288"/>
      <c r="FQ317" s="288"/>
      <c r="FR317" s="288"/>
      <c r="FS317" s="288"/>
      <c r="FT317" s="288"/>
      <c r="FU317" s="288"/>
      <c r="FV317" s="288"/>
      <c r="FW317" s="288"/>
      <c r="FX317" s="288"/>
      <c r="FY317" s="288"/>
      <c r="FZ317" s="288"/>
      <c r="GA317" s="288"/>
      <c r="GB317" s="288"/>
      <c r="GC317" s="288"/>
      <c r="GD317" s="288"/>
      <c r="GE317" s="288"/>
      <c r="GF317" s="288"/>
      <c r="GG317" s="288"/>
      <c r="GH317" s="288"/>
      <c r="GI317" s="288"/>
      <c r="GJ317" s="288"/>
      <c r="GK317" s="288"/>
      <c r="GL317" s="288"/>
      <c r="GM317" s="288"/>
      <c r="GN317" s="288"/>
    </row>
    <row r="318" spans="1:196" s="285" customFormat="1">
      <c r="A318" s="303"/>
      <c r="B318" s="442"/>
      <c r="C318" s="294" t="s">
        <v>451</v>
      </c>
      <c r="D318" s="305">
        <v>21</v>
      </c>
      <c r="E318" s="295"/>
      <c r="F318" s="292" t="str">
        <f>IF(D318*E318&lt;&gt;0,D318*E318,"")</f>
        <v/>
      </c>
      <c r="G318" s="288"/>
      <c r="H318" s="288"/>
      <c r="I318" s="288"/>
      <c r="J318" s="288"/>
      <c r="K318" s="288"/>
      <c r="L318" s="288"/>
      <c r="M318" s="288"/>
      <c r="N318" s="288"/>
      <c r="O318" s="288"/>
      <c r="P318" s="288"/>
      <c r="Q318" s="288"/>
      <c r="R318" s="288"/>
      <c r="S318" s="288"/>
      <c r="T318" s="288"/>
      <c r="U318" s="288"/>
      <c r="V318" s="288"/>
      <c r="W318" s="288"/>
      <c r="X318" s="288"/>
      <c r="Y318" s="288"/>
      <c r="Z318" s="288"/>
      <c r="AA318" s="288"/>
      <c r="AB318" s="288"/>
      <c r="AC318" s="288"/>
      <c r="AD318" s="288"/>
      <c r="AE318" s="288"/>
      <c r="AF318" s="288"/>
      <c r="AG318" s="288"/>
      <c r="AH318" s="288"/>
      <c r="AI318" s="288"/>
      <c r="AJ318" s="288"/>
      <c r="AK318" s="288"/>
      <c r="AL318" s="288"/>
      <c r="AM318" s="288"/>
      <c r="AN318" s="288"/>
      <c r="AO318" s="288"/>
      <c r="AP318" s="288"/>
      <c r="AQ318" s="288"/>
      <c r="AR318" s="288"/>
      <c r="AS318" s="288"/>
      <c r="AT318" s="288"/>
      <c r="AU318" s="288"/>
      <c r="AV318" s="288"/>
      <c r="AW318" s="288"/>
      <c r="AX318" s="288"/>
      <c r="AY318" s="288"/>
      <c r="AZ318" s="288"/>
      <c r="BA318" s="288"/>
      <c r="BB318" s="288"/>
      <c r="BC318" s="288"/>
      <c r="BD318" s="288"/>
      <c r="BE318" s="288"/>
      <c r="BF318" s="288"/>
      <c r="BG318" s="288"/>
      <c r="BH318" s="288"/>
      <c r="BI318" s="288"/>
      <c r="BJ318" s="288"/>
      <c r="BK318" s="288"/>
      <c r="BL318" s="288"/>
      <c r="BM318" s="288"/>
      <c r="BN318" s="288"/>
      <c r="BO318" s="288"/>
      <c r="BP318" s="288"/>
      <c r="BQ318" s="288"/>
      <c r="BR318" s="288"/>
      <c r="BS318" s="288"/>
      <c r="BT318" s="288"/>
      <c r="BU318" s="288"/>
      <c r="BV318" s="288"/>
      <c r="BW318" s="288"/>
      <c r="BX318" s="288"/>
      <c r="BY318" s="288"/>
      <c r="BZ318" s="288"/>
      <c r="CA318" s="288"/>
      <c r="CB318" s="288"/>
      <c r="CC318" s="288"/>
      <c r="CD318" s="288"/>
      <c r="CE318" s="288"/>
      <c r="CF318" s="288"/>
      <c r="CG318" s="288"/>
      <c r="CH318" s="288"/>
      <c r="CI318" s="288"/>
      <c r="CJ318" s="288"/>
      <c r="CK318" s="288"/>
      <c r="CL318" s="288"/>
      <c r="CM318" s="288"/>
      <c r="CN318" s="288"/>
      <c r="CO318" s="288"/>
      <c r="CP318" s="288"/>
      <c r="CQ318" s="288"/>
      <c r="CR318" s="288"/>
      <c r="CS318" s="288"/>
      <c r="CT318" s="288"/>
      <c r="CU318" s="288"/>
      <c r="CV318" s="288"/>
      <c r="CW318" s="288"/>
      <c r="CX318" s="288"/>
      <c r="CY318" s="288"/>
      <c r="CZ318" s="288"/>
      <c r="DA318" s="288"/>
      <c r="DB318" s="288"/>
      <c r="DC318" s="288"/>
      <c r="DD318" s="288"/>
      <c r="DE318" s="288"/>
      <c r="DF318" s="288"/>
      <c r="DG318" s="288"/>
      <c r="DH318" s="288"/>
      <c r="DI318" s="288"/>
      <c r="DJ318" s="288"/>
      <c r="DK318" s="288"/>
      <c r="DL318" s="288"/>
      <c r="DM318" s="288"/>
      <c r="DN318" s="288"/>
      <c r="DO318" s="288"/>
      <c r="DP318" s="288"/>
      <c r="DQ318" s="288"/>
      <c r="DR318" s="288"/>
      <c r="DS318" s="288"/>
      <c r="DT318" s="288"/>
      <c r="DU318" s="288"/>
      <c r="DV318" s="288"/>
      <c r="DW318" s="288"/>
      <c r="DX318" s="288"/>
      <c r="DY318" s="288"/>
      <c r="DZ318" s="288"/>
      <c r="EA318" s="288"/>
      <c r="EB318" s="288"/>
      <c r="EC318" s="288"/>
      <c r="ED318" s="288"/>
      <c r="EE318" s="288"/>
      <c r="EF318" s="288"/>
      <c r="EG318" s="288"/>
      <c r="EH318" s="288"/>
      <c r="EI318" s="288"/>
      <c r="EJ318" s="288"/>
      <c r="EK318" s="288"/>
      <c r="EL318" s="288"/>
      <c r="EM318" s="288"/>
      <c r="EN318" s="288"/>
      <c r="EO318" s="288"/>
      <c r="EP318" s="288"/>
      <c r="EQ318" s="288"/>
      <c r="ER318" s="288"/>
      <c r="ES318" s="288"/>
      <c r="ET318" s="288"/>
      <c r="EU318" s="288"/>
      <c r="EV318" s="288"/>
      <c r="EW318" s="288"/>
      <c r="EX318" s="288"/>
      <c r="EY318" s="288"/>
      <c r="EZ318" s="288"/>
      <c r="FA318" s="288"/>
      <c r="FB318" s="288"/>
      <c r="FC318" s="288"/>
      <c r="FD318" s="288"/>
      <c r="FE318" s="288"/>
      <c r="FF318" s="288"/>
      <c r="FG318" s="288"/>
      <c r="FH318" s="288"/>
      <c r="FI318" s="288"/>
      <c r="FJ318" s="288"/>
      <c r="FK318" s="288"/>
      <c r="FL318" s="288"/>
      <c r="FM318" s="288"/>
      <c r="FN318" s="288"/>
      <c r="FO318" s="288"/>
      <c r="FP318" s="288"/>
      <c r="FQ318" s="288"/>
      <c r="FR318" s="288"/>
      <c r="FS318" s="288"/>
      <c r="FT318" s="288"/>
      <c r="FU318" s="288"/>
      <c r="FV318" s="288"/>
      <c r="FW318" s="288"/>
      <c r="FX318" s="288"/>
      <c r="FY318" s="288"/>
      <c r="FZ318" s="288"/>
      <c r="GA318" s="288"/>
      <c r="GB318" s="288"/>
      <c r="GC318" s="288"/>
      <c r="GD318" s="288"/>
      <c r="GE318" s="288"/>
      <c r="GF318" s="288"/>
      <c r="GG318" s="288"/>
      <c r="GH318" s="288"/>
      <c r="GI318" s="288"/>
      <c r="GJ318" s="288"/>
      <c r="GK318" s="288"/>
      <c r="GL318" s="288"/>
      <c r="GM318" s="288"/>
      <c r="GN318" s="288"/>
    </row>
    <row r="319" spans="1:196" s="285" customFormat="1" ht="6.75" customHeight="1">
      <c r="A319" s="303"/>
      <c r="B319" s="442"/>
      <c r="C319" s="294"/>
      <c r="D319" s="305"/>
      <c r="E319" s="300"/>
      <c r="F319" s="292"/>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288"/>
      <c r="AF319" s="288"/>
      <c r="AG319" s="288"/>
      <c r="AH319" s="288"/>
      <c r="AI319" s="288"/>
      <c r="AJ319" s="288"/>
      <c r="AK319" s="288"/>
      <c r="AL319" s="288"/>
      <c r="AM319" s="288"/>
      <c r="AN319" s="288"/>
      <c r="AO319" s="288"/>
      <c r="AP319" s="288"/>
      <c r="AQ319" s="288"/>
      <c r="AR319" s="288"/>
      <c r="AS319" s="288"/>
      <c r="AT319" s="288"/>
      <c r="AU319" s="288"/>
      <c r="AV319" s="288"/>
      <c r="AW319" s="288"/>
      <c r="AX319" s="288"/>
      <c r="AY319" s="288"/>
      <c r="AZ319" s="288"/>
      <c r="BA319" s="288"/>
      <c r="BB319" s="288"/>
      <c r="BC319" s="288"/>
      <c r="BD319" s="288"/>
      <c r="BE319" s="288"/>
      <c r="BF319" s="288"/>
      <c r="BG319" s="288"/>
      <c r="BH319" s="288"/>
      <c r="BI319" s="288"/>
      <c r="BJ319" s="288"/>
      <c r="BK319" s="288"/>
      <c r="BL319" s="288"/>
      <c r="BM319" s="288"/>
      <c r="BN319" s="288"/>
      <c r="BO319" s="288"/>
      <c r="BP319" s="288"/>
      <c r="BQ319" s="288"/>
      <c r="BR319" s="288"/>
      <c r="BS319" s="288"/>
      <c r="BT319" s="288"/>
      <c r="BU319" s="288"/>
      <c r="BV319" s="288"/>
      <c r="BW319" s="288"/>
      <c r="BX319" s="288"/>
      <c r="BY319" s="288"/>
      <c r="BZ319" s="288"/>
      <c r="CA319" s="288"/>
      <c r="CB319" s="288"/>
      <c r="CC319" s="288"/>
      <c r="CD319" s="288"/>
      <c r="CE319" s="288"/>
      <c r="CF319" s="288"/>
      <c r="CG319" s="288"/>
      <c r="CH319" s="288"/>
      <c r="CI319" s="288"/>
      <c r="CJ319" s="288"/>
      <c r="CK319" s="288"/>
      <c r="CL319" s="288"/>
      <c r="CM319" s="288"/>
      <c r="CN319" s="288"/>
      <c r="CO319" s="288"/>
      <c r="CP319" s="288"/>
      <c r="CQ319" s="288"/>
      <c r="CR319" s="288"/>
      <c r="CS319" s="288"/>
      <c r="CT319" s="288"/>
      <c r="CU319" s="288"/>
      <c r="CV319" s="288"/>
      <c r="CW319" s="288"/>
      <c r="CX319" s="288"/>
      <c r="CY319" s="288"/>
      <c r="CZ319" s="288"/>
      <c r="DA319" s="288"/>
      <c r="DB319" s="288"/>
      <c r="DC319" s="288"/>
      <c r="DD319" s="288"/>
      <c r="DE319" s="288"/>
      <c r="DF319" s="288"/>
      <c r="DG319" s="288"/>
      <c r="DH319" s="288"/>
      <c r="DI319" s="288"/>
      <c r="DJ319" s="288"/>
      <c r="DK319" s="288"/>
      <c r="DL319" s="288"/>
      <c r="DM319" s="288"/>
      <c r="DN319" s="288"/>
      <c r="DO319" s="288"/>
      <c r="DP319" s="288"/>
      <c r="DQ319" s="288"/>
      <c r="DR319" s="288"/>
      <c r="DS319" s="288"/>
      <c r="DT319" s="288"/>
      <c r="DU319" s="288"/>
      <c r="DV319" s="288"/>
      <c r="DW319" s="288"/>
      <c r="DX319" s="288"/>
      <c r="DY319" s="288"/>
      <c r="DZ319" s="288"/>
      <c r="EA319" s="288"/>
      <c r="EB319" s="288"/>
      <c r="EC319" s="288"/>
      <c r="ED319" s="288"/>
      <c r="EE319" s="288"/>
      <c r="EF319" s="288"/>
      <c r="EG319" s="288"/>
      <c r="EH319" s="288"/>
      <c r="EI319" s="288"/>
      <c r="EJ319" s="288"/>
      <c r="EK319" s="288"/>
      <c r="EL319" s="288"/>
      <c r="EM319" s="288"/>
      <c r="EN319" s="288"/>
      <c r="EO319" s="288"/>
      <c r="EP319" s="288"/>
      <c r="EQ319" s="288"/>
      <c r="ER319" s="288"/>
      <c r="ES319" s="288"/>
      <c r="ET319" s="288"/>
      <c r="EU319" s="288"/>
      <c r="EV319" s="288"/>
      <c r="EW319" s="288"/>
      <c r="EX319" s="288"/>
      <c r="EY319" s="288"/>
      <c r="EZ319" s="288"/>
      <c r="FA319" s="288"/>
      <c r="FB319" s="288"/>
      <c r="FC319" s="288"/>
      <c r="FD319" s="288"/>
      <c r="FE319" s="288"/>
      <c r="FF319" s="288"/>
      <c r="FG319" s="288"/>
      <c r="FH319" s="288"/>
      <c r="FI319" s="288"/>
      <c r="FJ319" s="288"/>
      <c r="FK319" s="288"/>
      <c r="FL319" s="288"/>
      <c r="FM319" s="288"/>
      <c r="FN319" s="288"/>
      <c r="FO319" s="288"/>
      <c r="FP319" s="288"/>
      <c r="FQ319" s="288"/>
      <c r="FR319" s="288"/>
      <c r="FS319" s="288"/>
      <c r="FT319" s="288"/>
      <c r="FU319" s="288"/>
      <c r="FV319" s="288"/>
      <c r="FW319" s="288"/>
      <c r="FX319" s="288"/>
      <c r="FY319" s="288"/>
      <c r="FZ319" s="288"/>
      <c r="GA319" s="288"/>
      <c r="GB319" s="288"/>
      <c r="GC319" s="288"/>
      <c r="GD319" s="288"/>
      <c r="GE319" s="288"/>
      <c r="GF319" s="288"/>
      <c r="GG319" s="288"/>
      <c r="GH319" s="288"/>
      <c r="GI319" s="288"/>
      <c r="GJ319" s="288"/>
      <c r="GK319" s="288"/>
      <c r="GL319" s="288"/>
      <c r="GM319" s="288"/>
      <c r="GN319" s="288"/>
    </row>
    <row r="320" spans="1:196" s="285" customFormat="1" ht="51">
      <c r="A320" s="303">
        <v>3</v>
      </c>
      <c r="B320" s="442" t="s">
        <v>81</v>
      </c>
      <c r="C320" s="294"/>
      <c r="D320" s="305"/>
      <c r="E320" s="306"/>
      <c r="F320" s="292"/>
      <c r="G320" s="288"/>
      <c r="H320" s="288"/>
      <c r="I320" s="288"/>
      <c r="J320" s="288"/>
      <c r="K320" s="288"/>
      <c r="L320" s="288"/>
      <c r="M320" s="288"/>
      <c r="N320" s="288"/>
      <c r="O320" s="288"/>
      <c r="P320" s="288"/>
      <c r="Q320" s="288"/>
      <c r="R320" s="288"/>
      <c r="S320" s="288"/>
      <c r="T320" s="288"/>
      <c r="U320" s="288"/>
      <c r="V320" s="288"/>
      <c r="W320" s="288"/>
      <c r="X320" s="288"/>
      <c r="Y320" s="288"/>
      <c r="Z320" s="288"/>
      <c r="AA320" s="288"/>
      <c r="AB320" s="288"/>
      <c r="AC320" s="288"/>
      <c r="AD320" s="288"/>
      <c r="AE320" s="288"/>
      <c r="AF320" s="288"/>
      <c r="AG320" s="288"/>
      <c r="AH320" s="288"/>
      <c r="AI320" s="288"/>
      <c r="AJ320" s="288"/>
      <c r="AK320" s="288"/>
      <c r="AL320" s="288"/>
      <c r="AM320" s="288"/>
      <c r="AN320" s="288"/>
      <c r="AO320" s="288"/>
      <c r="AP320" s="288"/>
      <c r="AQ320" s="288"/>
      <c r="AR320" s="288"/>
      <c r="AS320" s="288"/>
      <c r="AT320" s="288"/>
      <c r="AU320" s="288"/>
      <c r="AV320" s="288"/>
      <c r="AW320" s="288"/>
      <c r="AX320" s="288"/>
      <c r="AY320" s="288"/>
      <c r="AZ320" s="288"/>
      <c r="BA320" s="288"/>
      <c r="BB320" s="288"/>
      <c r="BC320" s="288"/>
      <c r="BD320" s="288"/>
      <c r="BE320" s="288"/>
      <c r="BF320" s="288"/>
      <c r="BG320" s="288"/>
      <c r="BH320" s="288"/>
      <c r="BI320" s="288"/>
      <c r="BJ320" s="288"/>
      <c r="BK320" s="288"/>
      <c r="BL320" s="288"/>
      <c r="BM320" s="288"/>
      <c r="BN320" s="288"/>
      <c r="BO320" s="288"/>
      <c r="BP320" s="288"/>
      <c r="BQ320" s="288"/>
      <c r="BR320" s="288"/>
      <c r="BS320" s="288"/>
      <c r="BT320" s="288"/>
      <c r="BU320" s="288"/>
      <c r="BV320" s="288"/>
      <c r="BW320" s="288"/>
      <c r="BX320" s="288"/>
      <c r="BY320" s="288"/>
      <c r="BZ320" s="288"/>
      <c r="CA320" s="288"/>
      <c r="CB320" s="288"/>
      <c r="CC320" s="288"/>
      <c r="CD320" s="288"/>
      <c r="CE320" s="288"/>
      <c r="CF320" s="288"/>
      <c r="CG320" s="288"/>
      <c r="CH320" s="288"/>
      <c r="CI320" s="288"/>
      <c r="CJ320" s="288"/>
      <c r="CK320" s="288"/>
      <c r="CL320" s="288"/>
      <c r="CM320" s="288"/>
      <c r="CN320" s="288"/>
      <c r="CO320" s="288"/>
      <c r="CP320" s="288"/>
      <c r="CQ320" s="288"/>
      <c r="CR320" s="288"/>
      <c r="CS320" s="288"/>
      <c r="CT320" s="288"/>
      <c r="CU320" s="288"/>
      <c r="CV320" s="288"/>
      <c r="CW320" s="288"/>
      <c r="CX320" s="288"/>
      <c r="CY320" s="288"/>
      <c r="CZ320" s="288"/>
      <c r="DA320" s="288"/>
      <c r="DB320" s="288"/>
      <c r="DC320" s="288"/>
      <c r="DD320" s="288"/>
      <c r="DE320" s="288"/>
      <c r="DF320" s="288"/>
      <c r="DG320" s="288"/>
      <c r="DH320" s="288"/>
      <c r="DI320" s="288"/>
      <c r="DJ320" s="288"/>
      <c r="DK320" s="288"/>
      <c r="DL320" s="288"/>
      <c r="DM320" s="288"/>
      <c r="DN320" s="288"/>
      <c r="DO320" s="288"/>
      <c r="DP320" s="288"/>
      <c r="DQ320" s="288"/>
      <c r="DR320" s="288"/>
      <c r="DS320" s="288"/>
      <c r="DT320" s="288"/>
      <c r="DU320" s="288"/>
      <c r="DV320" s="288"/>
      <c r="DW320" s="288"/>
      <c r="DX320" s="288"/>
      <c r="DY320" s="288"/>
      <c r="DZ320" s="288"/>
      <c r="EA320" s="288"/>
      <c r="EB320" s="288"/>
      <c r="EC320" s="288"/>
      <c r="ED320" s="288"/>
      <c r="EE320" s="288"/>
      <c r="EF320" s="288"/>
      <c r="EG320" s="288"/>
      <c r="EH320" s="288"/>
      <c r="EI320" s="288"/>
      <c r="EJ320" s="288"/>
      <c r="EK320" s="288"/>
      <c r="EL320" s="288"/>
      <c r="EM320" s="288"/>
      <c r="EN320" s="288"/>
      <c r="EO320" s="288"/>
      <c r="EP320" s="288"/>
      <c r="EQ320" s="288"/>
      <c r="ER320" s="288"/>
      <c r="ES320" s="288"/>
      <c r="ET320" s="288"/>
      <c r="EU320" s="288"/>
      <c r="EV320" s="288"/>
      <c r="EW320" s="288"/>
      <c r="EX320" s="288"/>
      <c r="EY320" s="288"/>
      <c r="EZ320" s="288"/>
      <c r="FA320" s="288"/>
      <c r="FB320" s="288"/>
      <c r="FC320" s="288"/>
      <c r="FD320" s="288"/>
      <c r="FE320" s="288"/>
      <c r="FF320" s="288"/>
      <c r="FG320" s="288"/>
      <c r="FH320" s="288"/>
      <c r="FI320" s="288"/>
      <c r="FJ320" s="288"/>
      <c r="FK320" s="288"/>
      <c r="FL320" s="288"/>
      <c r="FM320" s="288"/>
      <c r="FN320" s="288"/>
      <c r="FO320" s="288"/>
      <c r="FP320" s="288"/>
      <c r="FQ320" s="288"/>
      <c r="FR320" s="288"/>
      <c r="FS320" s="288"/>
      <c r="FT320" s="288"/>
      <c r="FU320" s="288"/>
      <c r="FV320" s="288"/>
      <c r="FW320" s="288"/>
      <c r="FX320" s="288"/>
      <c r="FY320" s="288"/>
      <c r="FZ320" s="288"/>
      <c r="GA320" s="288"/>
      <c r="GB320" s="288"/>
      <c r="GC320" s="288"/>
      <c r="GD320" s="288"/>
      <c r="GE320" s="288"/>
      <c r="GF320" s="288"/>
      <c r="GG320" s="288"/>
      <c r="GH320" s="288"/>
      <c r="GI320" s="288"/>
      <c r="GJ320" s="288"/>
      <c r="GK320" s="288"/>
      <c r="GL320" s="288"/>
      <c r="GM320" s="288"/>
      <c r="GN320" s="288"/>
    </row>
    <row r="321" spans="1:196" s="285" customFormat="1">
      <c r="A321" s="303"/>
      <c r="B321" s="442"/>
      <c r="C321" s="294" t="s">
        <v>451</v>
      </c>
      <c r="D321" s="305">
        <v>9.5</v>
      </c>
      <c r="E321" s="295"/>
      <c r="F321" s="292" t="str">
        <f>IF(D321*E321&lt;&gt;0,D321*E321,"")</f>
        <v/>
      </c>
      <c r="G321" s="288"/>
      <c r="H321" s="288"/>
      <c r="I321" s="288"/>
      <c r="J321" s="288"/>
      <c r="K321" s="288"/>
      <c r="L321" s="288"/>
      <c r="M321" s="288"/>
      <c r="N321" s="288"/>
      <c r="O321" s="288"/>
      <c r="P321" s="288"/>
      <c r="Q321" s="288"/>
      <c r="R321" s="288"/>
      <c r="S321" s="288"/>
      <c r="T321" s="288"/>
      <c r="U321" s="288"/>
      <c r="V321" s="288"/>
      <c r="W321" s="288"/>
      <c r="X321" s="288"/>
      <c r="Y321" s="288"/>
      <c r="Z321" s="288"/>
      <c r="AA321" s="288"/>
      <c r="AB321" s="288"/>
      <c r="AC321" s="288"/>
      <c r="AD321" s="288"/>
      <c r="AE321" s="288"/>
      <c r="AF321" s="288"/>
      <c r="AG321" s="288"/>
      <c r="AH321" s="288"/>
      <c r="AI321" s="288"/>
      <c r="AJ321" s="288"/>
      <c r="AK321" s="288"/>
      <c r="AL321" s="288"/>
      <c r="AM321" s="288"/>
      <c r="AN321" s="288"/>
      <c r="AO321" s="288"/>
      <c r="AP321" s="288"/>
      <c r="AQ321" s="288"/>
      <c r="AR321" s="288"/>
      <c r="AS321" s="288"/>
      <c r="AT321" s="288"/>
      <c r="AU321" s="288"/>
      <c r="AV321" s="288"/>
      <c r="AW321" s="288"/>
      <c r="AX321" s="288"/>
      <c r="AY321" s="288"/>
      <c r="AZ321" s="288"/>
      <c r="BA321" s="288"/>
      <c r="BB321" s="288"/>
      <c r="BC321" s="288"/>
      <c r="BD321" s="288"/>
      <c r="BE321" s="288"/>
      <c r="BF321" s="288"/>
      <c r="BG321" s="288"/>
      <c r="BH321" s="288"/>
      <c r="BI321" s="288"/>
      <c r="BJ321" s="288"/>
      <c r="BK321" s="288"/>
      <c r="BL321" s="288"/>
      <c r="BM321" s="288"/>
      <c r="BN321" s="288"/>
      <c r="BO321" s="288"/>
      <c r="BP321" s="288"/>
      <c r="BQ321" s="288"/>
      <c r="BR321" s="288"/>
      <c r="BS321" s="288"/>
      <c r="BT321" s="288"/>
      <c r="BU321" s="288"/>
      <c r="BV321" s="288"/>
      <c r="BW321" s="288"/>
      <c r="BX321" s="288"/>
      <c r="BY321" s="288"/>
      <c r="BZ321" s="288"/>
      <c r="CA321" s="288"/>
      <c r="CB321" s="288"/>
      <c r="CC321" s="288"/>
      <c r="CD321" s="288"/>
      <c r="CE321" s="288"/>
      <c r="CF321" s="288"/>
      <c r="CG321" s="288"/>
      <c r="CH321" s="288"/>
      <c r="CI321" s="288"/>
      <c r="CJ321" s="288"/>
      <c r="CK321" s="288"/>
      <c r="CL321" s="288"/>
      <c r="CM321" s="288"/>
      <c r="CN321" s="288"/>
      <c r="CO321" s="288"/>
      <c r="CP321" s="288"/>
      <c r="CQ321" s="288"/>
      <c r="CR321" s="288"/>
      <c r="CS321" s="288"/>
      <c r="CT321" s="288"/>
      <c r="CU321" s="288"/>
      <c r="CV321" s="288"/>
      <c r="CW321" s="288"/>
      <c r="CX321" s="288"/>
      <c r="CY321" s="288"/>
      <c r="CZ321" s="288"/>
      <c r="DA321" s="288"/>
      <c r="DB321" s="288"/>
      <c r="DC321" s="288"/>
      <c r="DD321" s="288"/>
      <c r="DE321" s="288"/>
      <c r="DF321" s="288"/>
      <c r="DG321" s="288"/>
      <c r="DH321" s="288"/>
      <c r="DI321" s="288"/>
      <c r="DJ321" s="288"/>
      <c r="DK321" s="288"/>
      <c r="DL321" s="288"/>
      <c r="DM321" s="288"/>
      <c r="DN321" s="288"/>
      <c r="DO321" s="288"/>
      <c r="DP321" s="288"/>
      <c r="DQ321" s="288"/>
      <c r="DR321" s="288"/>
      <c r="DS321" s="288"/>
      <c r="DT321" s="288"/>
      <c r="DU321" s="288"/>
      <c r="DV321" s="288"/>
      <c r="DW321" s="288"/>
      <c r="DX321" s="288"/>
      <c r="DY321" s="288"/>
      <c r="DZ321" s="288"/>
      <c r="EA321" s="288"/>
      <c r="EB321" s="288"/>
      <c r="EC321" s="288"/>
      <c r="ED321" s="288"/>
      <c r="EE321" s="288"/>
      <c r="EF321" s="288"/>
      <c r="EG321" s="288"/>
      <c r="EH321" s="288"/>
      <c r="EI321" s="288"/>
      <c r="EJ321" s="288"/>
      <c r="EK321" s="288"/>
      <c r="EL321" s="288"/>
      <c r="EM321" s="288"/>
      <c r="EN321" s="288"/>
      <c r="EO321" s="288"/>
      <c r="EP321" s="288"/>
      <c r="EQ321" s="288"/>
      <c r="ER321" s="288"/>
      <c r="ES321" s="288"/>
      <c r="ET321" s="288"/>
      <c r="EU321" s="288"/>
      <c r="EV321" s="288"/>
      <c r="EW321" s="288"/>
      <c r="EX321" s="288"/>
      <c r="EY321" s="288"/>
      <c r="EZ321" s="288"/>
      <c r="FA321" s="288"/>
      <c r="FB321" s="288"/>
      <c r="FC321" s="288"/>
      <c r="FD321" s="288"/>
      <c r="FE321" s="288"/>
      <c r="FF321" s="288"/>
      <c r="FG321" s="288"/>
      <c r="FH321" s="288"/>
      <c r="FI321" s="288"/>
      <c r="FJ321" s="288"/>
      <c r="FK321" s="288"/>
      <c r="FL321" s="288"/>
      <c r="FM321" s="288"/>
      <c r="FN321" s="288"/>
      <c r="FO321" s="288"/>
      <c r="FP321" s="288"/>
      <c r="FQ321" s="288"/>
      <c r="FR321" s="288"/>
      <c r="FS321" s="288"/>
      <c r="FT321" s="288"/>
      <c r="FU321" s="288"/>
      <c r="FV321" s="288"/>
      <c r="FW321" s="288"/>
      <c r="FX321" s="288"/>
      <c r="FY321" s="288"/>
      <c r="FZ321" s="288"/>
      <c r="GA321" s="288"/>
      <c r="GB321" s="288"/>
      <c r="GC321" s="288"/>
      <c r="GD321" s="288"/>
      <c r="GE321" s="288"/>
      <c r="GF321" s="288"/>
      <c r="GG321" s="288"/>
      <c r="GH321" s="288"/>
      <c r="GI321" s="288"/>
      <c r="GJ321" s="288"/>
      <c r="GK321" s="288"/>
      <c r="GL321" s="288"/>
      <c r="GM321" s="288"/>
      <c r="GN321" s="288"/>
    </row>
    <row r="322" spans="1:196" s="285" customFormat="1" ht="6.75" customHeight="1">
      <c r="A322" s="303"/>
      <c r="B322" s="442"/>
      <c r="C322" s="294"/>
      <c r="D322" s="305"/>
      <c r="E322" s="300"/>
      <c r="F322" s="292"/>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288"/>
      <c r="AN322" s="288"/>
      <c r="AO322" s="288"/>
      <c r="AP322" s="288"/>
      <c r="AQ322" s="288"/>
      <c r="AR322" s="288"/>
      <c r="AS322" s="288"/>
      <c r="AT322" s="288"/>
      <c r="AU322" s="288"/>
      <c r="AV322" s="288"/>
      <c r="AW322" s="288"/>
      <c r="AX322" s="288"/>
      <c r="AY322" s="288"/>
      <c r="AZ322" s="288"/>
      <c r="BA322" s="288"/>
      <c r="BB322" s="288"/>
      <c r="BC322" s="288"/>
      <c r="BD322" s="288"/>
      <c r="BE322" s="288"/>
      <c r="BF322" s="288"/>
      <c r="BG322" s="288"/>
      <c r="BH322" s="288"/>
      <c r="BI322" s="288"/>
      <c r="BJ322" s="288"/>
      <c r="BK322" s="288"/>
      <c r="BL322" s="288"/>
      <c r="BM322" s="288"/>
      <c r="BN322" s="288"/>
      <c r="BO322" s="288"/>
      <c r="BP322" s="288"/>
      <c r="BQ322" s="288"/>
      <c r="BR322" s="288"/>
      <c r="BS322" s="288"/>
      <c r="BT322" s="288"/>
      <c r="BU322" s="288"/>
      <c r="BV322" s="288"/>
      <c r="BW322" s="288"/>
      <c r="BX322" s="288"/>
      <c r="BY322" s="288"/>
      <c r="BZ322" s="288"/>
      <c r="CA322" s="288"/>
      <c r="CB322" s="288"/>
      <c r="CC322" s="288"/>
      <c r="CD322" s="288"/>
      <c r="CE322" s="288"/>
      <c r="CF322" s="288"/>
      <c r="CG322" s="288"/>
      <c r="CH322" s="288"/>
      <c r="CI322" s="288"/>
      <c r="CJ322" s="288"/>
      <c r="CK322" s="288"/>
      <c r="CL322" s="288"/>
      <c r="CM322" s="288"/>
      <c r="CN322" s="288"/>
      <c r="CO322" s="288"/>
      <c r="CP322" s="288"/>
      <c r="CQ322" s="288"/>
      <c r="CR322" s="288"/>
      <c r="CS322" s="288"/>
      <c r="CT322" s="288"/>
      <c r="CU322" s="288"/>
      <c r="CV322" s="288"/>
      <c r="CW322" s="288"/>
      <c r="CX322" s="288"/>
      <c r="CY322" s="288"/>
      <c r="CZ322" s="288"/>
      <c r="DA322" s="288"/>
      <c r="DB322" s="288"/>
      <c r="DC322" s="288"/>
      <c r="DD322" s="288"/>
      <c r="DE322" s="288"/>
      <c r="DF322" s="288"/>
      <c r="DG322" s="288"/>
      <c r="DH322" s="288"/>
      <c r="DI322" s="288"/>
      <c r="DJ322" s="288"/>
      <c r="DK322" s="288"/>
      <c r="DL322" s="288"/>
      <c r="DM322" s="288"/>
      <c r="DN322" s="288"/>
      <c r="DO322" s="288"/>
      <c r="DP322" s="288"/>
      <c r="DQ322" s="288"/>
      <c r="DR322" s="288"/>
      <c r="DS322" s="288"/>
      <c r="DT322" s="288"/>
      <c r="DU322" s="288"/>
      <c r="DV322" s="288"/>
      <c r="DW322" s="288"/>
      <c r="DX322" s="288"/>
      <c r="DY322" s="288"/>
      <c r="DZ322" s="288"/>
      <c r="EA322" s="288"/>
      <c r="EB322" s="288"/>
      <c r="EC322" s="288"/>
      <c r="ED322" s="288"/>
      <c r="EE322" s="288"/>
      <c r="EF322" s="288"/>
      <c r="EG322" s="288"/>
      <c r="EH322" s="288"/>
      <c r="EI322" s="288"/>
      <c r="EJ322" s="288"/>
      <c r="EK322" s="288"/>
      <c r="EL322" s="288"/>
      <c r="EM322" s="288"/>
      <c r="EN322" s="288"/>
      <c r="EO322" s="288"/>
      <c r="EP322" s="288"/>
      <c r="EQ322" s="288"/>
      <c r="ER322" s="288"/>
      <c r="ES322" s="288"/>
      <c r="ET322" s="288"/>
      <c r="EU322" s="288"/>
      <c r="EV322" s="288"/>
      <c r="EW322" s="288"/>
      <c r="EX322" s="288"/>
      <c r="EY322" s="288"/>
      <c r="EZ322" s="288"/>
      <c r="FA322" s="288"/>
      <c r="FB322" s="288"/>
      <c r="FC322" s="288"/>
      <c r="FD322" s="288"/>
      <c r="FE322" s="288"/>
      <c r="FF322" s="288"/>
      <c r="FG322" s="288"/>
      <c r="FH322" s="288"/>
      <c r="FI322" s="288"/>
      <c r="FJ322" s="288"/>
      <c r="FK322" s="288"/>
      <c r="FL322" s="288"/>
      <c r="FM322" s="288"/>
      <c r="FN322" s="288"/>
      <c r="FO322" s="288"/>
      <c r="FP322" s="288"/>
      <c r="FQ322" s="288"/>
      <c r="FR322" s="288"/>
      <c r="FS322" s="288"/>
      <c r="FT322" s="288"/>
      <c r="FU322" s="288"/>
      <c r="FV322" s="288"/>
      <c r="FW322" s="288"/>
      <c r="FX322" s="288"/>
      <c r="FY322" s="288"/>
      <c r="FZ322" s="288"/>
      <c r="GA322" s="288"/>
      <c r="GB322" s="288"/>
      <c r="GC322" s="288"/>
      <c r="GD322" s="288"/>
      <c r="GE322" s="288"/>
      <c r="GF322" s="288"/>
      <c r="GG322" s="288"/>
      <c r="GH322" s="288"/>
      <c r="GI322" s="288"/>
      <c r="GJ322" s="288"/>
      <c r="GK322" s="288"/>
      <c r="GL322" s="288"/>
      <c r="GM322" s="288"/>
      <c r="GN322" s="288"/>
    </row>
    <row r="323" spans="1:196" s="285" customFormat="1" ht="63.75">
      <c r="A323" s="303">
        <v>4</v>
      </c>
      <c r="B323" s="442" t="s">
        <v>82</v>
      </c>
      <c r="C323" s="294"/>
      <c r="D323" s="305"/>
      <c r="E323" s="320"/>
      <c r="F323" s="292"/>
      <c r="G323" s="288"/>
      <c r="H323" s="288"/>
      <c r="I323" s="288"/>
      <c r="J323" s="288"/>
      <c r="K323" s="288"/>
      <c r="L323" s="288"/>
      <c r="M323" s="288"/>
      <c r="N323" s="288"/>
      <c r="O323" s="288"/>
      <c r="P323" s="288"/>
      <c r="Q323" s="288"/>
      <c r="R323" s="288"/>
      <c r="S323" s="288"/>
      <c r="T323" s="288"/>
      <c r="U323" s="288"/>
      <c r="V323" s="288"/>
      <c r="W323" s="288"/>
      <c r="X323" s="288"/>
      <c r="Y323" s="288"/>
      <c r="Z323" s="288"/>
      <c r="AA323" s="288"/>
      <c r="AB323" s="288"/>
      <c r="AC323" s="288"/>
      <c r="AD323" s="288"/>
      <c r="AE323" s="288"/>
      <c r="AF323" s="288"/>
      <c r="AG323" s="288"/>
      <c r="AH323" s="288"/>
      <c r="AI323" s="288"/>
      <c r="AJ323" s="288"/>
      <c r="AK323" s="288"/>
      <c r="AL323" s="288"/>
      <c r="AM323" s="288"/>
      <c r="AN323" s="288"/>
      <c r="AO323" s="288"/>
      <c r="AP323" s="288"/>
      <c r="AQ323" s="288"/>
      <c r="AR323" s="288"/>
      <c r="AS323" s="288"/>
      <c r="AT323" s="288"/>
      <c r="AU323" s="288"/>
      <c r="AV323" s="288"/>
      <c r="AW323" s="288"/>
      <c r="AX323" s="288"/>
      <c r="AY323" s="288"/>
      <c r="AZ323" s="288"/>
      <c r="BA323" s="288"/>
      <c r="BB323" s="288"/>
      <c r="BC323" s="288"/>
      <c r="BD323" s="288"/>
      <c r="BE323" s="288"/>
      <c r="BF323" s="288"/>
      <c r="BG323" s="288"/>
      <c r="BH323" s="288"/>
      <c r="BI323" s="288"/>
      <c r="BJ323" s="288"/>
      <c r="BK323" s="288"/>
      <c r="BL323" s="288"/>
      <c r="BM323" s="288"/>
      <c r="BN323" s="288"/>
      <c r="BO323" s="288"/>
      <c r="BP323" s="288"/>
      <c r="BQ323" s="288"/>
      <c r="BR323" s="288"/>
      <c r="BS323" s="288"/>
      <c r="BT323" s="288"/>
      <c r="BU323" s="288"/>
      <c r="BV323" s="288"/>
      <c r="BW323" s="288"/>
      <c r="BX323" s="288"/>
      <c r="BY323" s="288"/>
      <c r="BZ323" s="288"/>
      <c r="CA323" s="288"/>
      <c r="CB323" s="288"/>
      <c r="CC323" s="288"/>
      <c r="CD323" s="288"/>
      <c r="CE323" s="288"/>
      <c r="CF323" s="288"/>
      <c r="CG323" s="288"/>
      <c r="CH323" s="288"/>
      <c r="CI323" s="288"/>
      <c r="CJ323" s="288"/>
      <c r="CK323" s="288"/>
      <c r="CL323" s="288"/>
      <c r="CM323" s="288"/>
      <c r="CN323" s="288"/>
      <c r="CO323" s="288"/>
      <c r="CP323" s="288"/>
      <c r="CQ323" s="288"/>
      <c r="CR323" s="288"/>
      <c r="CS323" s="288"/>
      <c r="CT323" s="288"/>
      <c r="CU323" s="288"/>
      <c r="CV323" s="288"/>
      <c r="CW323" s="288"/>
      <c r="CX323" s="288"/>
      <c r="CY323" s="288"/>
      <c r="CZ323" s="288"/>
      <c r="DA323" s="288"/>
      <c r="DB323" s="288"/>
      <c r="DC323" s="288"/>
      <c r="DD323" s="288"/>
      <c r="DE323" s="288"/>
      <c r="DF323" s="288"/>
      <c r="DG323" s="288"/>
      <c r="DH323" s="288"/>
      <c r="DI323" s="288"/>
      <c r="DJ323" s="288"/>
      <c r="DK323" s="288"/>
      <c r="DL323" s="288"/>
      <c r="DM323" s="288"/>
      <c r="DN323" s="288"/>
      <c r="DO323" s="288"/>
      <c r="DP323" s="288"/>
      <c r="DQ323" s="288"/>
      <c r="DR323" s="288"/>
      <c r="DS323" s="288"/>
      <c r="DT323" s="288"/>
      <c r="DU323" s="288"/>
      <c r="DV323" s="288"/>
      <c r="DW323" s="288"/>
      <c r="DX323" s="288"/>
      <c r="DY323" s="288"/>
      <c r="DZ323" s="288"/>
      <c r="EA323" s="288"/>
      <c r="EB323" s="288"/>
      <c r="EC323" s="288"/>
      <c r="ED323" s="288"/>
      <c r="EE323" s="288"/>
      <c r="EF323" s="288"/>
      <c r="EG323" s="288"/>
      <c r="EH323" s="288"/>
      <c r="EI323" s="288"/>
      <c r="EJ323" s="288"/>
      <c r="EK323" s="288"/>
      <c r="EL323" s="288"/>
      <c r="EM323" s="288"/>
      <c r="EN323" s="288"/>
      <c r="EO323" s="288"/>
      <c r="EP323" s="288"/>
      <c r="EQ323" s="288"/>
      <c r="ER323" s="288"/>
      <c r="ES323" s="288"/>
      <c r="ET323" s="288"/>
      <c r="EU323" s="288"/>
      <c r="EV323" s="288"/>
      <c r="EW323" s="288"/>
      <c r="EX323" s="288"/>
      <c r="EY323" s="288"/>
      <c r="EZ323" s="288"/>
      <c r="FA323" s="288"/>
      <c r="FB323" s="288"/>
      <c r="FC323" s="288"/>
      <c r="FD323" s="288"/>
      <c r="FE323" s="288"/>
      <c r="FF323" s="288"/>
      <c r="FG323" s="288"/>
      <c r="FH323" s="288"/>
      <c r="FI323" s="288"/>
      <c r="FJ323" s="288"/>
      <c r="FK323" s="288"/>
      <c r="FL323" s="288"/>
      <c r="FM323" s="288"/>
      <c r="FN323" s="288"/>
      <c r="FO323" s="288"/>
      <c r="FP323" s="288"/>
      <c r="FQ323" s="288"/>
      <c r="FR323" s="288"/>
      <c r="FS323" s="288"/>
      <c r="FT323" s="288"/>
      <c r="FU323" s="288"/>
      <c r="FV323" s="288"/>
      <c r="FW323" s="288"/>
      <c r="FX323" s="288"/>
      <c r="FY323" s="288"/>
      <c r="FZ323" s="288"/>
      <c r="GA323" s="288"/>
      <c r="GB323" s="288"/>
      <c r="GC323" s="288"/>
      <c r="GD323" s="288"/>
      <c r="GE323" s="288"/>
      <c r="GF323" s="288"/>
      <c r="GG323" s="288"/>
      <c r="GH323" s="288"/>
      <c r="GI323" s="288"/>
      <c r="GJ323" s="288"/>
      <c r="GK323" s="288"/>
      <c r="GL323" s="288"/>
      <c r="GM323" s="288"/>
      <c r="GN323" s="288"/>
    </row>
    <row r="324" spans="1:196" s="285" customFormat="1">
      <c r="A324" s="303"/>
      <c r="B324" s="451"/>
      <c r="C324" s="294" t="s">
        <v>452</v>
      </c>
      <c r="D324" s="305">
        <v>75</v>
      </c>
      <c r="E324" s="295"/>
      <c r="F324" s="292" t="str">
        <f>IF(D324*E324&lt;&gt;0,D324*E324,"")</f>
        <v/>
      </c>
      <c r="G324" s="288"/>
      <c r="H324" s="288"/>
      <c r="I324" s="288"/>
      <c r="J324" s="288"/>
      <c r="K324" s="288"/>
      <c r="L324" s="288"/>
      <c r="M324" s="288"/>
      <c r="N324" s="288"/>
      <c r="O324" s="288"/>
      <c r="P324" s="288"/>
      <c r="Q324" s="288"/>
      <c r="R324" s="288"/>
      <c r="S324" s="288"/>
      <c r="T324" s="288"/>
      <c r="U324" s="288"/>
      <c r="V324" s="288"/>
      <c r="W324" s="288"/>
      <c r="X324" s="288"/>
      <c r="Y324" s="288"/>
      <c r="Z324" s="288"/>
      <c r="AA324" s="288"/>
      <c r="AB324" s="288"/>
      <c r="AC324" s="288"/>
      <c r="AD324" s="288"/>
      <c r="AE324" s="288"/>
      <c r="AF324" s="288"/>
      <c r="AG324" s="288"/>
      <c r="AH324" s="288"/>
      <c r="AI324" s="288"/>
      <c r="AJ324" s="288"/>
      <c r="AK324" s="288"/>
      <c r="AL324" s="288"/>
      <c r="AM324" s="288"/>
      <c r="AN324" s="288"/>
      <c r="AO324" s="288"/>
      <c r="AP324" s="288"/>
      <c r="AQ324" s="288"/>
      <c r="AR324" s="288"/>
      <c r="AS324" s="288"/>
      <c r="AT324" s="288"/>
      <c r="AU324" s="288"/>
      <c r="AV324" s="288"/>
      <c r="AW324" s="288"/>
      <c r="AX324" s="288"/>
      <c r="AY324" s="288"/>
      <c r="AZ324" s="288"/>
      <c r="BA324" s="288"/>
      <c r="BB324" s="288"/>
      <c r="BC324" s="288"/>
      <c r="BD324" s="288"/>
      <c r="BE324" s="288"/>
      <c r="BF324" s="288"/>
      <c r="BG324" s="288"/>
      <c r="BH324" s="288"/>
      <c r="BI324" s="288"/>
      <c r="BJ324" s="288"/>
      <c r="BK324" s="288"/>
      <c r="BL324" s="288"/>
      <c r="BM324" s="288"/>
      <c r="BN324" s="288"/>
      <c r="BO324" s="288"/>
      <c r="BP324" s="288"/>
      <c r="BQ324" s="288"/>
      <c r="BR324" s="288"/>
      <c r="BS324" s="288"/>
      <c r="BT324" s="288"/>
      <c r="BU324" s="288"/>
      <c r="BV324" s="288"/>
      <c r="BW324" s="288"/>
      <c r="BX324" s="288"/>
      <c r="BY324" s="288"/>
      <c r="BZ324" s="288"/>
      <c r="CA324" s="288"/>
      <c r="CB324" s="288"/>
      <c r="CC324" s="288"/>
      <c r="CD324" s="288"/>
      <c r="CE324" s="288"/>
      <c r="CF324" s="288"/>
      <c r="CG324" s="288"/>
      <c r="CH324" s="288"/>
      <c r="CI324" s="288"/>
      <c r="CJ324" s="288"/>
      <c r="CK324" s="288"/>
      <c r="CL324" s="288"/>
      <c r="CM324" s="288"/>
      <c r="CN324" s="288"/>
      <c r="CO324" s="288"/>
      <c r="CP324" s="288"/>
      <c r="CQ324" s="288"/>
      <c r="CR324" s="288"/>
      <c r="CS324" s="288"/>
      <c r="CT324" s="288"/>
      <c r="CU324" s="288"/>
      <c r="CV324" s="288"/>
      <c r="CW324" s="288"/>
      <c r="CX324" s="288"/>
      <c r="CY324" s="288"/>
      <c r="CZ324" s="288"/>
      <c r="DA324" s="288"/>
      <c r="DB324" s="288"/>
      <c r="DC324" s="288"/>
      <c r="DD324" s="288"/>
      <c r="DE324" s="288"/>
      <c r="DF324" s="288"/>
      <c r="DG324" s="288"/>
      <c r="DH324" s="288"/>
      <c r="DI324" s="288"/>
      <c r="DJ324" s="288"/>
      <c r="DK324" s="288"/>
      <c r="DL324" s="288"/>
      <c r="DM324" s="288"/>
      <c r="DN324" s="288"/>
      <c r="DO324" s="288"/>
      <c r="DP324" s="288"/>
      <c r="DQ324" s="288"/>
      <c r="DR324" s="288"/>
      <c r="DS324" s="288"/>
      <c r="DT324" s="288"/>
      <c r="DU324" s="288"/>
      <c r="DV324" s="288"/>
      <c r="DW324" s="288"/>
      <c r="DX324" s="288"/>
      <c r="DY324" s="288"/>
      <c r="DZ324" s="288"/>
      <c r="EA324" s="288"/>
      <c r="EB324" s="288"/>
      <c r="EC324" s="288"/>
      <c r="ED324" s="288"/>
      <c r="EE324" s="288"/>
      <c r="EF324" s="288"/>
      <c r="EG324" s="288"/>
      <c r="EH324" s="288"/>
      <c r="EI324" s="288"/>
      <c r="EJ324" s="288"/>
      <c r="EK324" s="288"/>
      <c r="EL324" s="288"/>
      <c r="EM324" s="288"/>
      <c r="EN324" s="288"/>
      <c r="EO324" s="288"/>
      <c r="EP324" s="288"/>
      <c r="EQ324" s="288"/>
      <c r="ER324" s="288"/>
      <c r="ES324" s="288"/>
      <c r="ET324" s="288"/>
      <c r="EU324" s="288"/>
      <c r="EV324" s="288"/>
      <c r="EW324" s="288"/>
      <c r="EX324" s="288"/>
      <c r="EY324" s="288"/>
      <c r="EZ324" s="288"/>
      <c r="FA324" s="288"/>
      <c r="FB324" s="288"/>
      <c r="FC324" s="288"/>
      <c r="FD324" s="288"/>
      <c r="FE324" s="288"/>
      <c r="FF324" s="288"/>
      <c r="FG324" s="288"/>
      <c r="FH324" s="288"/>
      <c r="FI324" s="288"/>
      <c r="FJ324" s="288"/>
      <c r="FK324" s="288"/>
      <c r="FL324" s="288"/>
      <c r="FM324" s="288"/>
      <c r="FN324" s="288"/>
      <c r="FO324" s="288"/>
      <c r="FP324" s="288"/>
      <c r="FQ324" s="288"/>
      <c r="FR324" s="288"/>
      <c r="FS324" s="288"/>
      <c r="FT324" s="288"/>
      <c r="FU324" s="288"/>
      <c r="FV324" s="288"/>
      <c r="FW324" s="288"/>
      <c r="FX324" s="288"/>
      <c r="FY324" s="288"/>
      <c r="FZ324" s="288"/>
      <c r="GA324" s="288"/>
      <c r="GB324" s="288"/>
      <c r="GC324" s="288"/>
      <c r="GD324" s="288"/>
      <c r="GE324" s="288"/>
      <c r="GF324" s="288"/>
      <c r="GG324" s="288"/>
      <c r="GH324" s="288"/>
      <c r="GI324" s="288"/>
      <c r="GJ324" s="288"/>
      <c r="GK324" s="288"/>
      <c r="GL324" s="288"/>
      <c r="GM324" s="288"/>
      <c r="GN324" s="288"/>
    </row>
    <row r="325" spans="1:196" s="285" customFormat="1" ht="7.5" customHeight="1">
      <c r="A325" s="303"/>
      <c r="B325" s="451"/>
      <c r="C325" s="294"/>
      <c r="D325" s="305"/>
      <c r="E325" s="300"/>
      <c r="F325" s="292"/>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288"/>
      <c r="AF325" s="288"/>
      <c r="AG325" s="288"/>
      <c r="AH325" s="288"/>
      <c r="AI325" s="288"/>
      <c r="AJ325" s="288"/>
      <c r="AK325" s="288"/>
      <c r="AL325" s="288"/>
      <c r="AM325" s="288"/>
      <c r="AN325" s="288"/>
      <c r="AO325" s="288"/>
      <c r="AP325" s="288"/>
      <c r="AQ325" s="288"/>
      <c r="AR325" s="288"/>
      <c r="AS325" s="288"/>
      <c r="AT325" s="288"/>
      <c r="AU325" s="288"/>
      <c r="AV325" s="288"/>
      <c r="AW325" s="288"/>
      <c r="AX325" s="288"/>
      <c r="AY325" s="288"/>
      <c r="AZ325" s="288"/>
      <c r="BA325" s="288"/>
      <c r="BB325" s="288"/>
      <c r="BC325" s="288"/>
      <c r="BD325" s="288"/>
      <c r="BE325" s="288"/>
      <c r="BF325" s="288"/>
      <c r="BG325" s="288"/>
      <c r="BH325" s="288"/>
      <c r="BI325" s="288"/>
      <c r="BJ325" s="288"/>
      <c r="BK325" s="288"/>
      <c r="BL325" s="288"/>
      <c r="BM325" s="288"/>
      <c r="BN325" s="288"/>
      <c r="BO325" s="288"/>
      <c r="BP325" s="288"/>
      <c r="BQ325" s="288"/>
      <c r="BR325" s="288"/>
      <c r="BS325" s="288"/>
      <c r="BT325" s="288"/>
      <c r="BU325" s="288"/>
      <c r="BV325" s="288"/>
      <c r="BW325" s="288"/>
      <c r="BX325" s="288"/>
      <c r="BY325" s="288"/>
      <c r="BZ325" s="288"/>
      <c r="CA325" s="288"/>
      <c r="CB325" s="288"/>
      <c r="CC325" s="288"/>
      <c r="CD325" s="288"/>
      <c r="CE325" s="288"/>
      <c r="CF325" s="288"/>
      <c r="CG325" s="288"/>
      <c r="CH325" s="288"/>
      <c r="CI325" s="288"/>
      <c r="CJ325" s="288"/>
      <c r="CK325" s="288"/>
      <c r="CL325" s="288"/>
      <c r="CM325" s="288"/>
      <c r="CN325" s="288"/>
      <c r="CO325" s="288"/>
      <c r="CP325" s="288"/>
      <c r="CQ325" s="288"/>
      <c r="CR325" s="288"/>
      <c r="CS325" s="288"/>
      <c r="CT325" s="288"/>
      <c r="CU325" s="288"/>
      <c r="CV325" s="288"/>
      <c r="CW325" s="288"/>
      <c r="CX325" s="288"/>
      <c r="CY325" s="288"/>
      <c r="CZ325" s="288"/>
      <c r="DA325" s="288"/>
      <c r="DB325" s="288"/>
      <c r="DC325" s="288"/>
      <c r="DD325" s="288"/>
      <c r="DE325" s="288"/>
      <c r="DF325" s="288"/>
      <c r="DG325" s="288"/>
      <c r="DH325" s="288"/>
      <c r="DI325" s="288"/>
      <c r="DJ325" s="288"/>
      <c r="DK325" s="288"/>
      <c r="DL325" s="288"/>
      <c r="DM325" s="288"/>
      <c r="DN325" s="288"/>
      <c r="DO325" s="288"/>
      <c r="DP325" s="288"/>
      <c r="DQ325" s="288"/>
      <c r="DR325" s="288"/>
      <c r="DS325" s="288"/>
      <c r="DT325" s="288"/>
      <c r="DU325" s="288"/>
      <c r="DV325" s="288"/>
      <c r="DW325" s="288"/>
      <c r="DX325" s="288"/>
      <c r="DY325" s="288"/>
      <c r="DZ325" s="288"/>
      <c r="EA325" s="288"/>
      <c r="EB325" s="288"/>
      <c r="EC325" s="288"/>
      <c r="ED325" s="288"/>
      <c r="EE325" s="288"/>
      <c r="EF325" s="288"/>
      <c r="EG325" s="288"/>
      <c r="EH325" s="288"/>
      <c r="EI325" s="288"/>
      <c r="EJ325" s="288"/>
      <c r="EK325" s="288"/>
      <c r="EL325" s="288"/>
      <c r="EM325" s="288"/>
      <c r="EN325" s="288"/>
      <c r="EO325" s="288"/>
      <c r="EP325" s="288"/>
      <c r="EQ325" s="288"/>
      <c r="ER325" s="288"/>
      <c r="ES325" s="288"/>
      <c r="ET325" s="288"/>
      <c r="EU325" s="288"/>
      <c r="EV325" s="288"/>
      <c r="EW325" s="288"/>
      <c r="EX325" s="288"/>
      <c r="EY325" s="288"/>
      <c r="EZ325" s="288"/>
      <c r="FA325" s="288"/>
      <c r="FB325" s="288"/>
      <c r="FC325" s="288"/>
      <c r="FD325" s="288"/>
      <c r="FE325" s="288"/>
      <c r="FF325" s="288"/>
      <c r="FG325" s="288"/>
      <c r="FH325" s="288"/>
      <c r="FI325" s="288"/>
      <c r="FJ325" s="288"/>
      <c r="FK325" s="288"/>
      <c r="FL325" s="288"/>
      <c r="FM325" s="288"/>
      <c r="FN325" s="288"/>
      <c r="FO325" s="288"/>
      <c r="FP325" s="288"/>
      <c r="FQ325" s="288"/>
      <c r="FR325" s="288"/>
      <c r="FS325" s="288"/>
      <c r="FT325" s="288"/>
      <c r="FU325" s="288"/>
      <c r="FV325" s="288"/>
      <c r="FW325" s="288"/>
      <c r="FX325" s="288"/>
      <c r="FY325" s="288"/>
      <c r="FZ325" s="288"/>
      <c r="GA325" s="288"/>
      <c r="GB325" s="288"/>
      <c r="GC325" s="288"/>
      <c r="GD325" s="288"/>
      <c r="GE325" s="288"/>
      <c r="GF325" s="288"/>
      <c r="GG325" s="288"/>
      <c r="GH325" s="288"/>
      <c r="GI325" s="288"/>
      <c r="GJ325" s="288"/>
      <c r="GK325" s="288"/>
      <c r="GL325" s="288"/>
      <c r="GM325" s="288"/>
      <c r="GN325" s="288"/>
    </row>
    <row r="326" spans="1:196" s="285" customFormat="1" ht="103.5" customHeight="1">
      <c r="A326" s="303">
        <v>5</v>
      </c>
      <c r="B326" s="442" t="s">
        <v>240</v>
      </c>
      <c r="C326" s="294"/>
      <c r="D326" s="305"/>
      <c r="E326" s="320"/>
      <c r="F326" s="292"/>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288"/>
      <c r="AN326" s="288"/>
      <c r="AO326" s="288"/>
      <c r="AP326" s="288"/>
      <c r="AQ326" s="288"/>
      <c r="AR326" s="288"/>
      <c r="AS326" s="288"/>
      <c r="AT326" s="288"/>
      <c r="AU326" s="288"/>
      <c r="AV326" s="288"/>
      <c r="AW326" s="288"/>
      <c r="AX326" s="288"/>
      <c r="AY326" s="288"/>
      <c r="AZ326" s="288"/>
      <c r="BA326" s="288"/>
      <c r="BB326" s="288"/>
      <c r="BC326" s="288"/>
      <c r="BD326" s="288"/>
      <c r="BE326" s="288"/>
      <c r="BF326" s="288"/>
      <c r="BG326" s="288"/>
      <c r="BH326" s="288"/>
      <c r="BI326" s="288"/>
      <c r="BJ326" s="288"/>
      <c r="BK326" s="288"/>
      <c r="BL326" s="288"/>
      <c r="BM326" s="288"/>
      <c r="BN326" s="288"/>
      <c r="BO326" s="288"/>
      <c r="BP326" s="288"/>
      <c r="BQ326" s="288"/>
      <c r="BR326" s="288"/>
      <c r="BS326" s="288"/>
      <c r="BT326" s="288"/>
      <c r="BU326" s="288"/>
      <c r="BV326" s="288"/>
      <c r="BW326" s="288"/>
      <c r="BX326" s="288"/>
      <c r="BY326" s="288"/>
      <c r="BZ326" s="288"/>
      <c r="CA326" s="288"/>
      <c r="CB326" s="288"/>
      <c r="CC326" s="288"/>
      <c r="CD326" s="288"/>
      <c r="CE326" s="288"/>
      <c r="CF326" s="288"/>
      <c r="CG326" s="288"/>
      <c r="CH326" s="288"/>
      <c r="CI326" s="288"/>
      <c r="CJ326" s="288"/>
      <c r="CK326" s="288"/>
      <c r="CL326" s="288"/>
      <c r="CM326" s="288"/>
      <c r="CN326" s="288"/>
      <c r="CO326" s="288"/>
      <c r="CP326" s="288"/>
      <c r="CQ326" s="288"/>
      <c r="CR326" s="288"/>
      <c r="CS326" s="288"/>
      <c r="CT326" s="288"/>
      <c r="CU326" s="288"/>
      <c r="CV326" s="288"/>
      <c r="CW326" s="288"/>
      <c r="CX326" s="288"/>
      <c r="CY326" s="288"/>
      <c r="CZ326" s="288"/>
      <c r="DA326" s="288"/>
      <c r="DB326" s="288"/>
      <c r="DC326" s="288"/>
      <c r="DD326" s="288"/>
      <c r="DE326" s="288"/>
      <c r="DF326" s="288"/>
      <c r="DG326" s="288"/>
      <c r="DH326" s="288"/>
      <c r="DI326" s="288"/>
      <c r="DJ326" s="288"/>
      <c r="DK326" s="288"/>
      <c r="DL326" s="288"/>
      <c r="DM326" s="288"/>
      <c r="DN326" s="288"/>
      <c r="DO326" s="288"/>
      <c r="DP326" s="288"/>
      <c r="DQ326" s="288"/>
      <c r="DR326" s="288"/>
      <c r="DS326" s="288"/>
      <c r="DT326" s="288"/>
      <c r="DU326" s="288"/>
      <c r="DV326" s="288"/>
      <c r="DW326" s="288"/>
      <c r="DX326" s="288"/>
      <c r="DY326" s="288"/>
      <c r="DZ326" s="288"/>
      <c r="EA326" s="288"/>
      <c r="EB326" s="288"/>
      <c r="EC326" s="288"/>
      <c r="ED326" s="288"/>
      <c r="EE326" s="288"/>
      <c r="EF326" s="288"/>
      <c r="EG326" s="288"/>
      <c r="EH326" s="288"/>
      <c r="EI326" s="288"/>
      <c r="EJ326" s="288"/>
      <c r="EK326" s="288"/>
      <c r="EL326" s="288"/>
      <c r="EM326" s="288"/>
      <c r="EN326" s="288"/>
      <c r="EO326" s="288"/>
      <c r="EP326" s="288"/>
      <c r="EQ326" s="288"/>
      <c r="ER326" s="288"/>
      <c r="ES326" s="288"/>
      <c r="ET326" s="288"/>
      <c r="EU326" s="288"/>
      <c r="EV326" s="288"/>
      <c r="EW326" s="288"/>
      <c r="EX326" s="288"/>
      <c r="EY326" s="288"/>
      <c r="EZ326" s="288"/>
      <c r="FA326" s="288"/>
      <c r="FB326" s="288"/>
      <c r="FC326" s="288"/>
      <c r="FD326" s="288"/>
      <c r="FE326" s="288"/>
      <c r="FF326" s="288"/>
      <c r="FG326" s="288"/>
      <c r="FH326" s="288"/>
      <c r="FI326" s="288"/>
      <c r="FJ326" s="288"/>
      <c r="FK326" s="288"/>
      <c r="FL326" s="288"/>
      <c r="FM326" s="288"/>
      <c r="FN326" s="288"/>
      <c r="FO326" s="288"/>
      <c r="FP326" s="288"/>
      <c r="FQ326" s="288"/>
      <c r="FR326" s="288"/>
      <c r="FS326" s="288"/>
      <c r="FT326" s="288"/>
      <c r="FU326" s="288"/>
      <c r="FV326" s="288"/>
      <c r="FW326" s="288"/>
      <c r="FX326" s="288"/>
      <c r="FY326" s="288"/>
      <c r="FZ326" s="288"/>
      <c r="GA326" s="288"/>
      <c r="GB326" s="288"/>
      <c r="GC326" s="288"/>
      <c r="GD326" s="288"/>
      <c r="GE326" s="288"/>
      <c r="GF326" s="288"/>
      <c r="GG326" s="288"/>
      <c r="GH326" s="288"/>
      <c r="GI326" s="288"/>
      <c r="GJ326" s="288"/>
      <c r="GK326" s="288"/>
      <c r="GL326" s="288"/>
      <c r="GM326" s="288"/>
      <c r="GN326" s="288"/>
    </row>
    <row r="327" spans="1:196" s="287" customFormat="1" ht="76.5">
      <c r="A327" s="323"/>
      <c r="B327" s="452" t="s">
        <v>567</v>
      </c>
      <c r="C327" s="324"/>
      <c r="D327" s="324"/>
      <c r="E327" s="325"/>
      <c r="F327" s="289" t="str">
        <f>IF(((D327*E327)&gt;0),(D327*E327),"")</f>
        <v/>
      </c>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S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U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c r="CW327" s="96"/>
      <c r="CX327" s="96"/>
      <c r="CY327" s="96"/>
      <c r="CZ327" s="96"/>
      <c r="DA327" s="96"/>
      <c r="DB327" s="96"/>
      <c r="DC327" s="96"/>
      <c r="DD327" s="96"/>
      <c r="DE327" s="96"/>
      <c r="DF327" s="96"/>
      <c r="DG327" s="96"/>
      <c r="DH327" s="96"/>
      <c r="DI327" s="96"/>
      <c r="DJ327" s="96"/>
      <c r="DK327" s="96"/>
      <c r="DL327" s="96"/>
      <c r="DM327" s="96"/>
      <c r="DN327" s="96"/>
      <c r="DO327" s="96"/>
      <c r="DP327" s="96"/>
      <c r="DQ327" s="96"/>
      <c r="DR327" s="96"/>
      <c r="DS327" s="96"/>
      <c r="DT327" s="96"/>
      <c r="DU327" s="96"/>
      <c r="DV327" s="96"/>
      <c r="DW327" s="96"/>
      <c r="DX327" s="96"/>
      <c r="DY327" s="96"/>
      <c r="DZ327" s="96"/>
      <c r="EA327" s="96"/>
      <c r="EB327" s="96"/>
      <c r="EC327" s="96"/>
      <c r="ED327" s="96"/>
      <c r="EE327" s="96"/>
      <c r="EF327" s="96"/>
      <c r="EG327" s="96"/>
      <c r="EH327" s="96"/>
      <c r="EI327" s="96"/>
      <c r="EJ327" s="96"/>
      <c r="EK327" s="96"/>
      <c r="EL327" s="96"/>
      <c r="EM327" s="96"/>
      <c r="EN327" s="96"/>
      <c r="EO327" s="96"/>
      <c r="EP327" s="96"/>
      <c r="EQ327" s="96"/>
      <c r="ER327" s="96"/>
      <c r="ES327" s="96"/>
      <c r="ET327" s="96"/>
      <c r="EU327" s="96"/>
      <c r="EV327" s="96"/>
      <c r="EW327" s="96"/>
      <c r="EX327" s="96"/>
      <c r="EY327" s="96"/>
      <c r="EZ327" s="96"/>
      <c r="FA327" s="96"/>
      <c r="FB327" s="96"/>
      <c r="FC327" s="96"/>
      <c r="FD327" s="96"/>
      <c r="FE327" s="96"/>
      <c r="FF327" s="96"/>
      <c r="FG327" s="96"/>
      <c r="FH327" s="96"/>
      <c r="FI327" s="96"/>
      <c r="FJ327" s="96"/>
      <c r="FK327" s="96"/>
      <c r="FL327" s="96"/>
      <c r="FM327" s="96"/>
      <c r="FN327" s="96"/>
      <c r="FO327" s="96"/>
      <c r="FP327" s="96"/>
      <c r="FQ327" s="96"/>
      <c r="FR327" s="96"/>
      <c r="FS327" s="96"/>
      <c r="FT327" s="96"/>
      <c r="FU327" s="96"/>
      <c r="FV327" s="96"/>
      <c r="FW327" s="96"/>
      <c r="FX327" s="96"/>
      <c r="FY327" s="96"/>
      <c r="FZ327" s="96"/>
      <c r="GA327" s="96"/>
      <c r="GB327" s="96"/>
      <c r="GC327" s="96"/>
      <c r="GD327" s="96"/>
      <c r="GE327" s="96"/>
      <c r="GF327" s="96"/>
      <c r="GG327" s="96"/>
      <c r="GH327" s="96"/>
      <c r="GI327" s="96"/>
      <c r="GJ327" s="96"/>
      <c r="GK327" s="96"/>
      <c r="GL327" s="96"/>
      <c r="GM327" s="96"/>
      <c r="GN327" s="96"/>
    </row>
    <row r="328" spans="1:196" s="285" customFormat="1">
      <c r="A328" s="303"/>
      <c r="B328" s="451"/>
      <c r="C328" s="294" t="s">
        <v>452</v>
      </c>
      <c r="D328" s="305">
        <v>60</v>
      </c>
      <c r="E328" s="295"/>
      <c r="F328" s="292" t="str">
        <f>IF(D328*E328&lt;&gt;0,D328*E328,"")</f>
        <v/>
      </c>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288"/>
      <c r="AF328" s="288"/>
      <c r="AG328" s="288"/>
      <c r="AH328" s="288"/>
      <c r="AI328" s="288"/>
      <c r="AJ328" s="288"/>
      <c r="AK328" s="288"/>
      <c r="AL328" s="288"/>
      <c r="AM328" s="288"/>
      <c r="AN328" s="288"/>
      <c r="AO328" s="288"/>
      <c r="AP328" s="288"/>
      <c r="AQ328" s="288"/>
      <c r="AR328" s="288"/>
      <c r="AS328" s="288"/>
      <c r="AT328" s="288"/>
      <c r="AU328" s="288"/>
      <c r="AV328" s="288"/>
      <c r="AW328" s="288"/>
      <c r="AX328" s="288"/>
      <c r="AY328" s="288"/>
      <c r="AZ328" s="288"/>
      <c r="BA328" s="288"/>
      <c r="BB328" s="288"/>
      <c r="BC328" s="288"/>
      <c r="BD328" s="288"/>
      <c r="BE328" s="288"/>
      <c r="BF328" s="288"/>
      <c r="BG328" s="288"/>
      <c r="BH328" s="288"/>
      <c r="BI328" s="288"/>
      <c r="BJ328" s="288"/>
      <c r="BK328" s="288"/>
      <c r="BL328" s="288"/>
      <c r="BM328" s="288"/>
      <c r="BN328" s="288"/>
      <c r="BO328" s="288"/>
      <c r="BP328" s="288"/>
      <c r="BQ328" s="288"/>
      <c r="BR328" s="288"/>
      <c r="BS328" s="288"/>
      <c r="BT328" s="288"/>
      <c r="BU328" s="288"/>
      <c r="BV328" s="288"/>
      <c r="BW328" s="288"/>
      <c r="BX328" s="288"/>
      <c r="BY328" s="288"/>
      <c r="BZ328" s="288"/>
      <c r="CA328" s="288"/>
      <c r="CB328" s="288"/>
      <c r="CC328" s="288"/>
      <c r="CD328" s="288"/>
      <c r="CE328" s="288"/>
      <c r="CF328" s="288"/>
      <c r="CG328" s="288"/>
      <c r="CH328" s="288"/>
      <c r="CI328" s="288"/>
      <c r="CJ328" s="288"/>
      <c r="CK328" s="288"/>
      <c r="CL328" s="288"/>
      <c r="CM328" s="288"/>
      <c r="CN328" s="288"/>
      <c r="CO328" s="288"/>
      <c r="CP328" s="288"/>
      <c r="CQ328" s="288"/>
      <c r="CR328" s="288"/>
      <c r="CS328" s="288"/>
      <c r="CT328" s="288"/>
      <c r="CU328" s="288"/>
      <c r="CV328" s="288"/>
      <c r="CW328" s="288"/>
      <c r="CX328" s="288"/>
      <c r="CY328" s="288"/>
      <c r="CZ328" s="288"/>
      <c r="DA328" s="288"/>
      <c r="DB328" s="288"/>
      <c r="DC328" s="288"/>
      <c r="DD328" s="288"/>
      <c r="DE328" s="288"/>
      <c r="DF328" s="288"/>
      <c r="DG328" s="288"/>
      <c r="DH328" s="288"/>
      <c r="DI328" s="288"/>
      <c r="DJ328" s="288"/>
      <c r="DK328" s="288"/>
      <c r="DL328" s="288"/>
      <c r="DM328" s="288"/>
      <c r="DN328" s="288"/>
      <c r="DO328" s="288"/>
      <c r="DP328" s="288"/>
      <c r="DQ328" s="288"/>
      <c r="DR328" s="288"/>
      <c r="DS328" s="288"/>
      <c r="DT328" s="288"/>
      <c r="DU328" s="288"/>
      <c r="DV328" s="288"/>
      <c r="DW328" s="288"/>
      <c r="DX328" s="288"/>
      <c r="DY328" s="288"/>
      <c r="DZ328" s="288"/>
      <c r="EA328" s="288"/>
      <c r="EB328" s="288"/>
      <c r="EC328" s="288"/>
      <c r="ED328" s="288"/>
      <c r="EE328" s="288"/>
      <c r="EF328" s="288"/>
      <c r="EG328" s="288"/>
      <c r="EH328" s="288"/>
      <c r="EI328" s="288"/>
      <c r="EJ328" s="288"/>
      <c r="EK328" s="288"/>
      <c r="EL328" s="288"/>
      <c r="EM328" s="288"/>
      <c r="EN328" s="288"/>
      <c r="EO328" s="288"/>
      <c r="EP328" s="288"/>
      <c r="EQ328" s="288"/>
      <c r="ER328" s="288"/>
      <c r="ES328" s="288"/>
      <c r="ET328" s="288"/>
      <c r="EU328" s="288"/>
      <c r="EV328" s="288"/>
      <c r="EW328" s="288"/>
      <c r="EX328" s="288"/>
      <c r="EY328" s="288"/>
      <c r="EZ328" s="288"/>
      <c r="FA328" s="288"/>
      <c r="FB328" s="288"/>
      <c r="FC328" s="288"/>
      <c r="FD328" s="288"/>
      <c r="FE328" s="288"/>
      <c r="FF328" s="288"/>
      <c r="FG328" s="288"/>
      <c r="FH328" s="288"/>
      <c r="FI328" s="288"/>
      <c r="FJ328" s="288"/>
      <c r="FK328" s="288"/>
      <c r="FL328" s="288"/>
      <c r="FM328" s="288"/>
      <c r="FN328" s="288"/>
      <c r="FO328" s="288"/>
      <c r="FP328" s="288"/>
      <c r="FQ328" s="288"/>
      <c r="FR328" s="288"/>
      <c r="FS328" s="288"/>
      <c r="FT328" s="288"/>
      <c r="FU328" s="288"/>
      <c r="FV328" s="288"/>
      <c r="FW328" s="288"/>
      <c r="FX328" s="288"/>
      <c r="FY328" s="288"/>
      <c r="FZ328" s="288"/>
      <c r="GA328" s="288"/>
      <c r="GB328" s="288"/>
      <c r="GC328" s="288"/>
      <c r="GD328" s="288"/>
      <c r="GE328" s="288"/>
      <c r="GF328" s="288"/>
      <c r="GG328" s="288"/>
      <c r="GH328" s="288"/>
      <c r="GI328" s="288"/>
      <c r="GJ328" s="288"/>
      <c r="GK328" s="288"/>
      <c r="GL328" s="288"/>
      <c r="GM328" s="288"/>
      <c r="GN328" s="288"/>
    </row>
    <row r="329" spans="1:196" s="285" customFormat="1" ht="9" customHeight="1">
      <c r="A329" s="293"/>
      <c r="B329" s="440"/>
      <c r="C329" s="288"/>
      <c r="D329" s="305"/>
      <c r="E329" s="338"/>
      <c r="F329" s="292"/>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288"/>
      <c r="AN329" s="288"/>
      <c r="AO329" s="288"/>
      <c r="AP329" s="288"/>
      <c r="AQ329" s="288"/>
      <c r="AR329" s="288"/>
      <c r="AS329" s="288"/>
      <c r="AT329" s="288"/>
      <c r="AU329" s="288"/>
      <c r="AV329" s="288"/>
      <c r="AW329" s="288"/>
      <c r="AX329" s="288"/>
      <c r="AY329" s="288"/>
      <c r="AZ329" s="288"/>
      <c r="BA329" s="288"/>
      <c r="BB329" s="288"/>
      <c r="BC329" s="288"/>
      <c r="BD329" s="288"/>
      <c r="BE329" s="288"/>
      <c r="BF329" s="288"/>
      <c r="BG329" s="288"/>
      <c r="BH329" s="288"/>
      <c r="BI329" s="288"/>
      <c r="BJ329" s="288"/>
      <c r="BK329" s="288"/>
      <c r="BL329" s="288"/>
      <c r="BM329" s="288"/>
      <c r="BN329" s="288"/>
      <c r="BO329" s="288"/>
      <c r="BP329" s="288"/>
      <c r="BQ329" s="288"/>
      <c r="BR329" s="288"/>
      <c r="BS329" s="288"/>
      <c r="BT329" s="288"/>
      <c r="BU329" s="288"/>
      <c r="BV329" s="288"/>
      <c r="BW329" s="288"/>
      <c r="BX329" s="288"/>
      <c r="BY329" s="288"/>
      <c r="BZ329" s="288"/>
      <c r="CA329" s="288"/>
      <c r="CB329" s="288"/>
      <c r="CC329" s="288"/>
      <c r="CD329" s="288"/>
      <c r="CE329" s="288"/>
      <c r="CF329" s="288"/>
      <c r="CG329" s="288"/>
      <c r="CH329" s="288"/>
      <c r="CI329" s="288"/>
      <c r="CJ329" s="288"/>
      <c r="CK329" s="288"/>
      <c r="CL329" s="288"/>
      <c r="CM329" s="288"/>
      <c r="CN329" s="288"/>
      <c r="CO329" s="288"/>
      <c r="CP329" s="288"/>
      <c r="CQ329" s="288"/>
      <c r="CR329" s="288"/>
      <c r="CS329" s="288"/>
      <c r="CT329" s="288"/>
      <c r="CU329" s="288"/>
      <c r="CV329" s="288"/>
      <c r="CW329" s="288"/>
      <c r="CX329" s="288"/>
      <c r="CY329" s="288"/>
      <c r="CZ329" s="288"/>
      <c r="DA329" s="288"/>
      <c r="DB329" s="288"/>
      <c r="DC329" s="288"/>
      <c r="DD329" s="288"/>
      <c r="DE329" s="288"/>
      <c r="DF329" s="288"/>
      <c r="DG329" s="288"/>
      <c r="DH329" s="288"/>
      <c r="DI329" s="288"/>
      <c r="DJ329" s="288"/>
      <c r="DK329" s="288"/>
      <c r="DL329" s="288"/>
      <c r="DM329" s="288"/>
      <c r="DN329" s="288"/>
      <c r="DO329" s="288"/>
      <c r="DP329" s="288"/>
      <c r="DQ329" s="288"/>
      <c r="DR329" s="288"/>
      <c r="DS329" s="288"/>
      <c r="DT329" s="288"/>
      <c r="DU329" s="288"/>
      <c r="DV329" s="288"/>
      <c r="DW329" s="288"/>
      <c r="DX329" s="288"/>
      <c r="DY329" s="288"/>
      <c r="DZ329" s="288"/>
      <c r="EA329" s="288"/>
      <c r="EB329" s="288"/>
      <c r="EC329" s="288"/>
      <c r="ED329" s="288"/>
      <c r="EE329" s="288"/>
      <c r="EF329" s="288"/>
      <c r="EG329" s="288"/>
      <c r="EH329" s="288"/>
      <c r="EI329" s="288"/>
      <c r="EJ329" s="288"/>
      <c r="EK329" s="288"/>
      <c r="EL329" s="288"/>
      <c r="EM329" s="288"/>
      <c r="EN329" s="288"/>
      <c r="EO329" s="288"/>
      <c r="EP329" s="288"/>
      <c r="EQ329" s="288"/>
      <c r="ER329" s="288"/>
      <c r="ES329" s="288"/>
      <c r="ET329" s="288"/>
      <c r="EU329" s="288"/>
      <c r="EV329" s="288"/>
      <c r="EW329" s="288"/>
      <c r="EX329" s="288"/>
      <c r="EY329" s="288"/>
      <c r="EZ329" s="288"/>
      <c r="FA329" s="288"/>
      <c r="FB329" s="288"/>
      <c r="FC329" s="288"/>
      <c r="FD329" s="288"/>
      <c r="FE329" s="288"/>
      <c r="FF329" s="288"/>
      <c r="FG329" s="288"/>
      <c r="FH329" s="288"/>
      <c r="FI329" s="288"/>
      <c r="FJ329" s="288"/>
      <c r="FK329" s="288"/>
      <c r="FL329" s="288"/>
      <c r="FM329" s="288"/>
      <c r="FN329" s="288"/>
      <c r="FO329" s="288"/>
      <c r="FP329" s="288"/>
      <c r="FQ329" s="288"/>
      <c r="FR329" s="288"/>
      <c r="FS329" s="288"/>
      <c r="FT329" s="288"/>
      <c r="FU329" s="288"/>
      <c r="FV329" s="288"/>
      <c r="FW329" s="288"/>
      <c r="FX329" s="288"/>
      <c r="FY329" s="288"/>
      <c r="FZ329" s="288"/>
      <c r="GA329" s="288"/>
      <c r="GB329" s="288"/>
      <c r="GC329" s="288"/>
      <c r="GD329" s="288"/>
      <c r="GE329" s="288"/>
      <c r="GF329" s="288"/>
      <c r="GG329" s="288"/>
      <c r="GH329" s="288"/>
      <c r="GI329" s="288"/>
      <c r="GJ329" s="288"/>
      <c r="GK329" s="288"/>
      <c r="GL329" s="288"/>
      <c r="GM329" s="288"/>
      <c r="GN329" s="288"/>
    </row>
    <row r="330" spans="1:196">
      <c r="A330" s="118" t="s">
        <v>457</v>
      </c>
      <c r="B330" s="448" t="s">
        <v>83</v>
      </c>
      <c r="C330" s="116" t="s">
        <v>453</v>
      </c>
      <c r="D330" s="273"/>
      <c r="E330" s="116"/>
      <c r="F330" s="117">
        <f>SUM(F315:F328)</f>
        <v>0</v>
      </c>
    </row>
    <row r="331" spans="1:196" s="285" customFormat="1" ht="10.5" customHeight="1">
      <c r="A331" s="303"/>
      <c r="B331" s="442"/>
      <c r="C331" s="294"/>
      <c r="D331" s="305"/>
      <c r="E331" s="338"/>
      <c r="F331" s="292"/>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288"/>
      <c r="AF331" s="288"/>
      <c r="AG331" s="288"/>
      <c r="AH331" s="288"/>
      <c r="AI331" s="288"/>
      <c r="AJ331" s="288"/>
      <c r="AK331" s="288"/>
      <c r="AL331" s="288"/>
      <c r="AM331" s="288"/>
      <c r="AN331" s="288"/>
      <c r="AO331" s="288"/>
      <c r="AP331" s="288"/>
      <c r="AQ331" s="288"/>
      <c r="AR331" s="288"/>
      <c r="AS331" s="288"/>
      <c r="AT331" s="288"/>
      <c r="AU331" s="288"/>
      <c r="AV331" s="288"/>
      <c r="AW331" s="288"/>
      <c r="AX331" s="288"/>
      <c r="AY331" s="288"/>
      <c r="AZ331" s="288"/>
      <c r="BA331" s="288"/>
      <c r="BB331" s="288"/>
      <c r="BC331" s="288"/>
      <c r="BD331" s="288"/>
      <c r="BE331" s="288"/>
      <c r="BF331" s="288"/>
      <c r="BG331" s="288"/>
      <c r="BH331" s="288"/>
      <c r="BI331" s="288"/>
      <c r="BJ331" s="288"/>
      <c r="BK331" s="288"/>
      <c r="BL331" s="288"/>
      <c r="BM331" s="288"/>
      <c r="BN331" s="288"/>
      <c r="BO331" s="288"/>
      <c r="BP331" s="288"/>
      <c r="BQ331" s="288"/>
      <c r="BR331" s="288"/>
      <c r="BS331" s="288"/>
      <c r="BT331" s="288"/>
      <c r="BU331" s="288"/>
      <c r="BV331" s="288"/>
      <c r="BW331" s="288"/>
      <c r="BX331" s="288"/>
      <c r="BY331" s="288"/>
      <c r="BZ331" s="288"/>
      <c r="CA331" s="288"/>
      <c r="CB331" s="288"/>
      <c r="CC331" s="288"/>
      <c r="CD331" s="288"/>
      <c r="CE331" s="288"/>
      <c r="CF331" s="288"/>
      <c r="CG331" s="288"/>
      <c r="CH331" s="288"/>
      <c r="CI331" s="288"/>
      <c r="CJ331" s="288"/>
      <c r="CK331" s="288"/>
      <c r="CL331" s="288"/>
      <c r="CM331" s="288"/>
      <c r="CN331" s="288"/>
      <c r="CO331" s="288"/>
      <c r="CP331" s="288"/>
      <c r="CQ331" s="288"/>
      <c r="CR331" s="288"/>
      <c r="CS331" s="288"/>
      <c r="CT331" s="288"/>
      <c r="CU331" s="288"/>
      <c r="CV331" s="288"/>
      <c r="CW331" s="288"/>
      <c r="CX331" s="288"/>
      <c r="CY331" s="288"/>
      <c r="CZ331" s="288"/>
      <c r="DA331" s="288"/>
      <c r="DB331" s="288"/>
      <c r="DC331" s="288"/>
      <c r="DD331" s="288"/>
      <c r="DE331" s="288"/>
      <c r="DF331" s="288"/>
      <c r="DG331" s="288"/>
      <c r="DH331" s="288"/>
      <c r="DI331" s="288"/>
      <c r="DJ331" s="288"/>
      <c r="DK331" s="288"/>
      <c r="DL331" s="288"/>
      <c r="DM331" s="288"/>
      <c r="DN331" s="288"/>
      <c r="DO331" s="288"/>
      <c r="DP331" s="288"/>
      <c r="DQ331" s="288"/>
      <c r="DR331" s="288"/>
      <c r="DS331" s="288"/>
      <c r="DT331" s="288"/>
      <c r="DU331" s="288"/>
      <c r="DV331" s="288"/>
      <c r="DW331" s="288"/>
      <c r="DX331" s="288"/>
      <c r="DY331" s="288"/>
      <c r="DZ331" s="288"/>
      <c r="EA331" s="288"/>
      <c r="EB331" s="288"/>
      <c r="EC331" s="288"/>
      <c r="ED331" s="288"/>
      <c r="EE331" s="288"/>
      <c r="EF331" s="288"/>
      <c r="EG331" s="288"/>
      <c r="EH331" s="288"/>
      <c r="EI331" s="288"/>
      <c r="EJ331" s="288"/>
      <c r="EK331" s="288"/>
      <c r="EL331" s="288"/>
      <c r="EM331" s="288"/>
      <c r="EN331" s="288"/>
      <c r="EO331" s="288"/>
      <c r="EP331" s="288"/>
      <c r="EQ331" s="288"/>
      <c r="ER331" s="288"/>
      <c r="ES331" s="288"/>
      <c r="ET331" s="288"/>
      <c r="EU331" s="288"/>
      <c r="EV331" s="288"/>
      <c r="EW331" s="288"/>
      <c r="EX331" s="288"/>
      <c r="EY331" s="288"/>
      <c r="EZ331" s="288"/>
      <c r="FA331" s="288"/>
      <c r="FB331" s="288"/>
      <c r="FC331" s="288"/>
      <c r="FD331" s="288"/>
      <c r="FE331" s="288"/>
      <c r="FF331" s="288"/>
      <c r="FG331" s="288"/>
      <c r="FH331" s="288"/>
      <c r="FI331" s="288"/>
      <c r="FJ331" s="288"/>
      <c r="FK331" s="288"/>
      <c r="FL331" s="288"/>
      <c r="FM331" s="288"/>
      <c r="FN331" s="288"/>
      <c r="FO331" s="288"/>
      <c r="FP331" s="288"/>
      <c r="FQ331" s="288"/>
      <c r="FR331" s="288"/>
      <c r="FS331" s="288"/>
      <c r="FT331" s="288"/>
      <c r="FU331" s="288"/>
      <c r="FV331" s="288"/>
      <c r="FW331" s="288"/>
      <c r="FX331" s="288"/>
      <c r="FY331" s="288"/>
      <c r="FZ331" s="288"/>
      <c r="GA331" s="288"/>
      <c r="GB331" s="288"/>
      <c r="GC331" s="288"/>
      <c r="GD331" s="288"/>
      <c r="GE331" s="288"/>
      <c r="GF331" s="288"/>
      <c r="GG331" s="288"/>
      <c r="GH331" s="288"/>
      <c r="GI331" s="288"/>
      <c r="GJ331" s="288"/>
      <c r="GK331" s="288"/>
      <c r="GL331" s="288"/>
      <c r="GM331" s="288"/>
      <c r="GN331" s="288"/>
    </row>
    <row r="332" spans="1:196" s="285" customFormat="1" ht="12.75" customHeight="1">
      <c r="A332" s="516" t="s">
        <v>143</v>
      </c>
      <c r="B332" s="538"/>
      <c r="C332" s="538"/>
      <c r="D332" s="538"/>
      <c r="E332" s="538"/>
      <c r="F332" s="539"/>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288"/>
      <c r="AF332" s="288"/>
      <c r="AG332" s="288"/>
      <c r="AH332" s="288"/>
      <c r="AI332" s="288"/>
      <c r="AJ332" s="288"/>
      <c r="AK332" s="288"/>
      <c r="AL332" s="288"/>
      <c r="AM332" s="288"/>
      <c r="AN332" s="288"/>
      <c r="AO332" s="288"/>
      <c r="AP332" s="288"/>
      <c r="AQ332" s="288"/>
      <c r="AR332" s="288"/>
      <c r="AS332" s="288"/>
      <c r="AT332" s="288"/>
      <c r="AU332" s="288"/>
      <c r="AV332" s="288"/>
      <c r="AW332" s="288"/>
      <c r="AX332" s="288"/>
      <c r="AY332" s="288"/>
      <c r="AZ332" s="288"/>
      <c r="BA332" s="288"/>
      <c r="BB332" s="288"/>
      <c r="BC332" s="288"/>
      <c r="BD332" s="288"/>
      <c r="BE332" s="288"/>
      <c r="BF332" s="288"/>
      <c r="BG332" s="288"/>
      <c r="BH332" s="288"/>
      <c r="BI332" s="288"/>
      <c r="BJ332" s="288"/>
      <c r="BK332" s="288"/>
      <c r="BL332" s="288"/>
      <c r="BM332" s="288"/>
      <c r="BN332" s="288"/>
      <c r="BO332" s="288"/>
      <c r="BP332" s="288"/>
      <c r="BQ332" s="288"/>
      <c r="BR332" s="288"/>
      <c r="BS332" s="288"/>
      <c r="BT332" s="288"/>
      <c r="BU332" s="288"/>
      <c r="BV332" s="288"/>
      <c r="BW332" s="288"/>
      <c r="BX332" s="288"/>
      <c r="BY332" s="288"/>
      <c r="BZ332" s="288"/>
      <c r="CA332" s="288"/>
      <c r="CB332" s="288"/>
      <c r="CC332" s="288"/>
      <c r="CD332" s="288"/>
      <c r="CE332" s="288"/>
      <c r="CF332" s="288"/>
      <c r="CG332" s="288"/>
      <c r="CH332" s="288"/>
      <c r="CI332" s="288"/>
      <c r="CJ332" s="288"/>
      <c r="CK332" s="288"/>
      <c r="CL332" s="288"/>
      <c r="CM332" s="288"/>
      <c r="CN332" s="288"/>
      <c r="CO332" s="288"/>
      <c r="CP332" s="288"/>
      <c r="CQ332" s="288"/>
      <c r="CR332" s="288"/>
      <c r="CS332" s="288"/>
      <c r="CT332" s="288"/>
      <c r="CU332" s="288"/>
      <c r="CV332" s="288"/>
      <c r="CW332" s="288"/>
      <c r="CX332" s="288"/>
      <c r="CY332" s="288"/>
      <c r="CZ332" s="288"/>
      <c r="DA332" s="288"/>
      <c r="DB332" s="288"/>
      <c r="DC332" s="288"/>
      <c r="DD332" s="288"/>
      <c r="DE332" s="288"/>
      <c r="DF332" s="288"/>
      <c r="DG332" s="288"/>
      <c r="DH332" s="288"/>
      <c r="DI332" s="288"/>
      <c r="DJ332" s="288"/>
      <c r="DK332" s="288"/>
      <c r="DL332" s="288"/>
      <c r="DM332" s="288"/>
      <c r="DN332" s="288"/>
      <c r="DO332" s="288"/>
      <c r="DP332" s="288"/>
      <c r="DQ332" s="288"/>
      <c r="DR332" s="288"/>
      <c r="DS332" s="288"/>
      <c r="DT332" s="288"/>
      <c r="DU332" s="288"/>
      <c r="DV332" s="288"/>
      <c r="DW332" s="288"/>
      <c r="DX332" s="288"/>
      <c r="DY332" s="288"/>
      <c r="DZ332" s="288"/>
      <c r="EA332" s="288"/>
      <c r="EB332" s="288"/>
      <c r="EC332" s="288"/>
      <c r="ED332" s="288"/>
      <c r="EE332" s="288"/>
      <c r="EF332" s="288"/>
      <c r="EG332" s="288"/>
      <c r="EH332" s="288"/>
      <c r="EI332" s="288"/>
      <c r="EJ332" s="288"/>
      <c r="EK332" s="288"/>
      <c r="EL332" s="288"/>
      <c r="EM332" s="288"/>
      <c r="EN332" s="288"/>
      <c r="EO332" s="288"/>
      <c r="EP332" s="288"/>
      <c r="EQ332" s="288"/>
      <c r="ER332" s="288"/>
      <c r="ES332" s="288"/>
      <c r="ET332" s="288"/>
      <c r="EU332" s="288"/>
      <c r="EV332" s="288"/>
      <c r="EW332" s="288"/>
      <c r="EX332" s="288"/>
      <c r="EY332" s="288"/>
      <c r="EZ332" s="288"/>
      <c r="FA332" s="288"/>
      <c r="FB332" s="288"/>
      <c r="FC332" s="288"/>
      <c r="FD332" s="288"/>
      <c r="FE332" s="288"/>
      <c r="FF332" s="288"/>
      <c r="FG332" s="288"/>
      <c r="FH332" s="288"/>
      <c r="FI332" s="288"/>
      <c r="FJ332" s="288"/>
      <c r="FK332" s="288"/>
      <c r="FL332" s="288"/>
      <c r="FM332" s="288"/>
      <c r="FN332" s="288"/>
      <c r="FO332" s="288"/>
      <c r="FP332" s="288"/>
      <c r="FQ332" s="288"/>
      <c r="FR332" s="288"/>
      <c r="FS332" s="288"/>
      <c r="FT332" s="288"/>
      <c r="FU332" s="288"/>
      <c r="FV332" s="288"/>
      <c r="FW332" s="288"/>
      <c r="FX332" s="288"/>
      <c r="FY332" s="288"/>
      <c r="FZ332" s="288"/>
      <c r="GA332" s="288"/>
      <c r="GB332" s="288"/>
      <c r="GC332" s="288"/>
      <c r="GD332" s="288"/>
      <c r="GE332" s="288"/>
      <c r="GF332" s="288"/>
      <c r="GG332" s="288"/>
      <c r="GH332" s="288"/>
      <c r="GI332" s="288"/>
      <c r="GJ332" s="288"/>
      <c r="GK332" s="288"/>
      <c r="GL332" s="288"/>
      <c r="GM332" s="288"/>
      <c r="GN332" s="288"/>
    </row>
    <row r="333" spans="1:196" s="285" customFormat="1">
      <c r="A333" s="23"/>
      <c r="B333" s="437"/>
      <c r="C333" s="15"/>
      <c r="D333" s="277"/>
      <c r="E333" s="15"/>
      <c r="F333" s="24"/>
      <c r="G333" s="288"/>
      <c r="H333" s="288"/>
      <c r="I333" s="288"/>
      <c r="J333" s="288"/>
      <c r="K333" s="288"/>
      <c r="L333" s="288"/>
      <c r="M333" s="288"/>
      <c r="N333" s="288"/>
      <c r="O333" s="288"/>
      <c r="P333" s="288"/>
      <c r="Q333" s="288"/>
      <c r="R333" s="288"/>
      <c r="S333" s="288"/>
      <c r="T333" s="288"/>
      <c r="U333" s="288"/>
      <c r="V333" s="288"/>
      <c r="W333" s="288"/>
      <c r="X333" s="288"/>
      <c r="Y333" s="288"/>
      <c r="Z333" s="288"/>
      <c r="AA333" s="288"/>
      <c r="AB333" s="288"/>
      <c r="AC333" s="288"/>
      <c r="AD333" s="288"/>
      <c r="AE333" s="288"/>
      <c r="AF333" s="288"/>
      <c r="AG333" s="288"/>
      <c r="AH333" s="288"/>
      <c r="AI333" s="288"/>
      <c r="AJ333" s="288"/>
      <c r="AK333" s="288"/>
      <c r="AL333" s="288"/>
      <c r="AM333" s="288"/>
      <c r="AN333" s="288"/>
      <c r="AO333" s="288"/>
      <c r="AP333" s="288"/>
      <c r="AQ333" s="288"/>
      <c r="AR333" s="288"/>
      <c r="AS333" s="288"/>
      <c r="AT333" s="288"/>
      <c r="AU333" s="288"/>
      <c r="AV333" s="288"/>
      <c r="AW333" s="288"/>
      <c r="AX333" s="288"/>
      <c r="AY333" s="288"/>
      <c r="AZ333" s="288"/>
      <c r="BA333" s="288"/>
      <c r="BB333" s="288"/>
      <c r="BC333" s="288"/>
      <c r="BD333" s="288"/>
      <c r="BE333" s="288"/>
      <c r="BF333" s="288"/>
      <c r="BG333" s="288"/>
      <c r="BH333" s="288"/>
      <c r="BI333" s="288"/>
      <c r="BJ333" s="288"/>
      <c r="BK333" s="288"/>
      <c r="BL333" s="288"/>
      <c r="BM333" s="288"/>
      <c r="BN333" s="288"/>
      <c r="BO333" s="288"/>
      <c r="BP333" s="288"/>
      <c r="BQ333" s="288"/>
      <c r="BR333" s="288"/>
      <c r="BS333" s="288"/>
      <c r="BT333" s="288"/>
      <c r="BU333" s="288"/>
      <c r="BV333" s="288"/>
      <c r="BW333" s="288"/>
      <c r="BX333" s="288"/>
      <c r="BY333" s="288"/>
      <c r="BZ333" s="288"/>
      <c r="CA333" s="288"/>
      <c r="CB333" s="288"/>
      <c r="CC333" s="288"/>
      <c r="CD333" s="288"/>
      <c r="CE333" s="288"/>
      <c r="CF333" s="288"/>
      <c r="CG333" s="288"/>
      <c r="CH333" s="288"/>
      <c r="CI333" s="288"/>
      <c r="CJ333" s="288"/>
      <c r="CK333" s="288"/>
      <c r="CL333" s="288"/>
      <c r="CM333" s="288"/>
      <c r="CN333" s="288"/>
      <c r="CO333" s="288"/>
      <c r="CP333" s="288"/>
      <c r="CQ333" s="288"/>
      <c r="CR333" s="288"/>
      <c r="CS333" s="288"/>
      <c r="CT333" s="288"/>
      <c r="CU333" s="288"/>
      <c r="CV333" s="288"/>
      <c r="CW333" s="288"/>
      <c r="CX333" s="288"/>
      <c r="CY333" s="288"/>
      <c r="CZ333" s="288"/>
      <c r="DA333" s="288"/>
      <c r="DB333" s="288"/>
      <c r="DC333" s="288"/>
      <c r="DD333" s="288"/>
      <c r="DE333" s="288"/>
      <c r="DF333" s="288"/>
      <c r="DG333" s="288"/>
      <c r="DH333" s="288"/>
      <c r="DI333" s="288"/>
      <c r="DJ333" s="288"/>
      <c r="DK333" s="288"/>
      <c r="DL333" s="288"/>
      <c r="DM333" s="288"/>
      <c r="DN333" s="288"/>
      <c r="DO333" s="288"/>
      <c r="DP333" s="288"/>
      <c r="DQ333" s="288"/>
      <c r="DR333" s="288"/>
      <c r="DS333" s="288"/>
      <c r="DT333" s="288"/>
      <c r="DU333" s="288"/>
      <c r="DV333" s="288"/>
      <c r="DW333" s="288"/>
      <c r="DX333" s="288"/>
      <c r="DY333" s="288"/>
      <c r="DZ333" s="288"/>
      <c r="EA333" s="288"/>
      <c r="EB333" s="288"/>
      <c r="EC333" s="288"/>
      <c r="ED333" s="288"/>
      <c r="EE333" s="288"/>
      <c r="EF333" s="288"/>
      <c r="EG333" s="288"/>
      <c r="EH333" s="288"/>
      <c r="EI333" s="288"/>
      <c r="EJ333" s="288"/>
      <c r="EK333" s="288"/>
      <c r="EL333" s="288"/>
      <c r="EM333" s="288"/>
      <c r="EN333" s="288"/>
      <c r="EO333" s="288"/>
      <c r="EP333" s="288"/>
      <c r="EQ333" s="288"/>
      <c r="ER333" s="288"/>
      <c r="ES333" s="288"/>
      <c r="ET333" s="288"/>
      <c r="EU333" s="288"/>
      <c r="EV333" s="288"/>
      <c r="EW333" s="288"/>
      <c r="EX333" s="288"/>
      <c r="EY333" s="288"/>
      <c r="EZ333" s="288"/>
      <c r="FA333" s="288"/>
      <c r="FB333" s="288"/>
      <c r="FC333" s="288"/>
      <c r="FD333" s="288"/>
      <c r="FE333" s="288"/>
      <c r="FF333" s="288"/>
      <c r="FG333" s="288"/>
      <c r="FH333" s="288"/>
      <c r="FI333" s="288"/>
      <c r="FJ333" s="288"/>
      <c r="FK333" s="288"/>
      <c r="FL333" s="288"/>
      <c r="FM333" s="288"/>
      <c r="FN333" s="288"/>
      <c r="FO333" s="288"/>
      <c r="FP333" s="288"/>
      <c r="FQ333" s="288"/>
      <c r="FR333" s="288"/>
      <c r="FS333" s="288"/>
      <c r="FT333" s="288"/>
      <c r="FU333" s="288"/>
      <c r="FV333" s="288"/>
      <c r="FW333" s="288"/>
      <c r="FX333" s="288"/>
      <c r="FY333" s="288"/>
      <c r="FZ333" s="288"/>
      <c r="GA333" s="288"/>
      <c r="GB333" s="288"/>
      <c r="GC333" s="288"/>
      <c r="GD333" s="288"/>
      <c r="GE333" s="288"/>
      <c r="GF333" s="288"/>
      <c r="GG333" s="288"/>
      <c r="GH333" s="288"/>
      <c r="GI333" s="288"/>
      <c r="GJ333" s="288"/>
      <c r="GK333" s="288"/>
      <c r="GL333" s="288"/>
      <c r="GM333" s="288"/>
      <c r="GN333" s="288"/>
    </row>
    <row r="334" spans="1:196" s="285" customFormat="1">
      <c r="A334" s="23"/>
      <c r="B334" s="437"/>
      <c r="C334" s="15"/>
      <c r="D334" s="277"/>
      <c r="E334" s="15"/>
      <c r="F334" s="26"/>
      <c r="G334" s="288"/>
      <c r="H334" s="288"/>
      <c r="I334" s="288"/>
      <c r="J334" s="288"/>
      <c r="K334" s="288"/>
      <c r="L334" s="288"/>
      <c r="M334" s="288"/>
      <c r="N334" s="288"/>
      <c r="O334" s="288"/>
      <c r="P334" s="288"/>
      <c r="Q334" s="288"/>
      <c r="R334" s="288"/>
      <c r="S334" s="288"/>
      <c r="T334" s="288"/>
      <c r="U334" s="288"/>
      <c r="V334" s="288"/>
      <c r="W334" s="288"/>
      <c r="X334" s="288"/>
      <c r="Y334" s="288"/>
      <c r="Z334" s="288"/>
      <c r="AA334" s="288"/>
      <c r="AB334" s="288"/>
      <c r="AC334" s="288"/>
      <c r="AD334" s="288"/>
      <c r="AE334" s="288"/>
      <c r="AF334" s="288"/>
      <c r="AG334" s="288"/>
      <c r="AH334" s="288"/>
      <c r="AI334" s="288"/>
      <c r="AJ334" s="288"/>
      <c r="AK334" s="288"/>
      <c r="AL334" s="288"/>
      <c r="AM334" s="288"/>
      <c r="AN334" s="288"/>
      <c r="AO334" s="288"/>
      <c r="AP334" s="288"/>
      <c r="AQ334" s="288"/>
      <c r="AR334" s="288"/>
      <c r="AS334" s="288"/>
      <c r="AT334" s="288"/>
      <c r="AU334" s="288"/>
      <c r="AV334" s="288"/>
      <c r="AW334" s="288"/>
      <c r="AX334" s="288"/>
      <c r="AY334" s="288"/>
      <c r="AZ334" s="288"/>
      <c r="BA334" s="288"/>
      <c r="BB334" s="288"/>
      <c r="BC334" s="288"/>
      <c r="BD334" s="288"/>
      <c r="BE334" s="288"/>
      <c r="BF334" s="288"/>
      <c r="BG334" s="288"/>
      <c r="BH334" s="288"/>
      <c r="BI334" s="288"/>
      <c r="BJ334" s="288"/>
      <c r="BK334" s="288"/>
      <c r="BL334" s="288"/>
      <c r="BM334" s="288"/>
      <c r="BN334" s="288"/>
      <c r="BO334" s="288"/>
      <c r="BP334" s="288"/>
      <c r="BQ334" s="288"/>
      <c r="BR334" s="288"/>
      <c r="BS334" s="288"/>
      <c r="BT334" s="288"/>
      <c r="BU334" s="288"/>
      <c r="BV334" s="288"/>
      <c r="BW334" s="288"/>
      <c r="BX334" s="288"/>
      <c r="BY334" s="288"/>
      <c r="BZ334" s="288"/>
      <c r="CA334" s="288"/>
      <c r="CB334" s="288"/>
      <c r="CC334" s="288"/>
      <c r="CD334" s="288"/>
      <c r="CE334" s="288"/>
      <c r="CF334" s="288"/>
      <c r="CG334" s="288"/>
      <c r="CH334" s="288"/>
      <c r="CI334" s="288"/>
      <c r="CJ334" s="288"/>
      <c r="CK334" s="288"/>
      <c r="CL334" s="288"/>
      <c r="CM334" s="288"/>
      <c r="CN334" s="288"/>
      <c r="CO334" s="288"/>
      <c r="CP334" s="288"/>
      <c r="CQ334" s="288"/>
      <c r="CR334" s="288"/>
      <c r="CS334" s="288"/>
      <c r="CT334" s="288"/>
      <c r="CU334" s="288"/>
      <c r="CV334" s="288"/>
      <c r="CW334" s="288"/>
      <c r="CX334" s="288"/>
      <c r="CY334" s="288"/>
      <c r="CZ334" s="288"/>
      <c r="DA334" s="288"/>
      <c r="DB334" s="288"/>
      <c r="DC334" s="288"/>
      <c r="DD334" s="288"/>
      <c r="DE334" s="288"/>
      <c r="DF334" s="288"/>
      <c r="DG334" s="288"/>
      <c r="DH334" s="288"/>
      <c r="DI334" s="288"/>
      <c r="DJ334" s="288"/>
      <c r="DK334" s="288"/>
      <c r="DL334" s="288"/>
      <c r="DM334" s="288"/>
      <c r="DN334" s="288"/>
      <c r="DO334" s="288"/>
      <c r="DP334" s="288"/>
      <c r="DQ334" s="288"/>
      <c r="DR334" s="288"/>
      <c r="DS334" s="288"/>
      <c r="DT334" s="288"/>
      <c r="DU334" s="288"/>
      <c r="DV334" s="288"/>
      <c r="DW334" s="288"/>
      <c r="DX334" s="288"/>
      <c r="DY334" s="288"/>
      <c r="DZ334" s="288"/>
      <c r="EA334" s="288"/>
      <c r="EB334" s="288"/>
      <c r="EC334" s="288"/>
      <c r="ED334" s="288"/>
      <c r="EE334" s="288"/>
      <c r="EF334" s="288"/>
      <c r="EG334" s="288"/>
      <c r="EH334" s="288"/>
      <c r="EI334" s="288"/>
      <c r="EJ334" s="288"/>
      <c r="EK334" s="288"/>
      <c r="EL334" s="288"/>
      <c r="EM334" s="288"/>
      <c r="EN334" s="288"/>
      <c r="EO334" s="288"/>
      <c r="EP334" s="288"/>
      <c r="EQ334" s="288"/>
      <c r="ER334" s="288"/>
      <c r="ES334" s="288"/>
      <c r="ET334" s="288"/>
      <c r="EU334" s="288"/>
      <c r="EV334" s="288"/>
      <c r="EW334" s="288"/>
      <c r="EX334" s="288"/>
      <c r="EY334" s="288"/>
      <c r="EZ334" s="288"/>
      <c r="FA334" s="288"/>
      <c r="FB334" s="288"/>
      <c r="FC334" s="288"/>
      <c r="FD334" s="288"/>
      <c r="FE334" s="288"/>
      <c r="FF334" s="288"/>
      <c r="FG334" s="288"/>
      <c r="FH334" s="288"/>
      <c r="FI334" s="288"/>
      <c r="FJ334" s="288"/>
      <c r="FK334" s="288"/>
      <c r="FL334" s="288"/>
      <c r="FM334" s="288"/>
      <c r="FN334" s="288"/>
      <c r="FO334" s="288"/>
      <c r="FP334" s="288"/>
      <c r="FQ334" s="288"/>
      <c r="FR334" s="288"/>
      <c r="FS334" s="288"/>
      <c r="FT334" s="288"/>
      <c r="FU334" s="288"/>
      <c r="FV334" s="288"/>
      <c r="FW334" s="288"/>
      <c r="FX334" s="288"/>
      <c r="FY334" s="288"/>
      <c r="FZ334" s="288"/>
      <c r="GA334" s="288"/>
      <c r="GB334" s="288"/>
      <c r="GC334" s="288"/>
      <c r="GD334" s="288"/>
      <c r="GE334" s="288"/>
      <c r="GF334" s="288"/>
      <c r="GG334" s="288"/>
      <c r="GH334" s="288"/>
      <c r="GI334" s="288"/>
      <c r="GJ334" s="288"/>
      <c r="GK334" s="288"/>
      <c r="GL334" s="288"/>
      <c r="GM334" s="288"/>
      <c r="GN334" s="288"/>
    </row>
    <row r="335" spans="1:196">
      <c r="A335" s="125" t="str">
        <f>A6</f>
        <v>I</v>
      </c>
      <c r="B335" s="436" t="str">
        <f>B6</f>
        <v xml:space="preserve">RUŠENJA, DEMONTAŽE I  ZEMLJANI  RADOVI  </v>
      </c>
      <c r="C335" s="116"/>
      <c r="D335" s="273"/>
      <c r="E335" s="116"/>
      <c r="F335" s="181">
        <f>F52</f>
        <v>0</v>
      </c>
    </row>
    <row r="336" spans="1:196">
      <c r="A336" s="23"/>
      <c r="B336" s="437"/>
      <c r="C336" s="15"/>
      <c r="D336" s="277"/>
      <c r="E336" s="15"/>
      <c r="F336" s="26"/>
      <c r="H336" s="409"/>
    </row>
    <row r="337" spans="1:196" ht="25.5">
      <c r="A337" s="125" t="str">
        <f>A55</f>
        <v>II</v>
      </c>
      <c r="B337" s="436" t="str">
        <f>B55</f>
        <v>BETONSKI I ARM. BETONSKI RADOVI I ASFALTIRANJE</v>
      </c>
      <c r="C337" s="116"/>
      <c r="D337" s="278"/>
      <c r="E337" s="126"/>
      <c r="F337" s="181">
        <f>F93</f>
        <v>0</v>
      </c>
      <c r="H337" s="409"/>
    </row>
    <row r="338" spans="1:196">
      <c r="A338" s="23"/>
      <c r="B338" s="437"/>
      <c r="C338" s="15"/>
      <c r="D338" s="277"/>
      <c r="E338" s="15"/>
      <c r="F338" s="26"/>
      <c r="H338" s="409"/>
    </row>
    <row r="339" spans="1:196">
      <c r="A339" s="125" t="str">
        <f>A125</f>
        <v>III</v>
      </c>
      <c r="B339" s="436" t="str">
        <f>B125</f>
        <v xml:space="preserve">MOST: </v>
      </c>
      <c r="C339" s="116"/>
      <c r="D339" s="278"/>
      <c r="E339" s="126"/>
      <c r="F339" s="181">
        <f>F125</f>
        <v>0</v>
      </c>
      <c r="H339" s="409"/>
      <c r="I339" s="410"/>
    </row>
    <row r="340" spans="1:196">
      <c r="A340" s="23"/>
      <c r="B340" s="437"/>
      <c r="C340" s="15"/>
      <c r="D340" s="277"/>
      <c r="E340" s="15"/>
      <c r="F340" s="26"/>
      <c r="H340" s="409"/>
    </row>
    <row r="341" spans="1:196">
      <c r="A341" s="125" t="str">
        <f>A128</f>
        <v>IV</v>
      </c>
      <c r="B341" s="436" t="str">
        <f>B128</f>
        <v>KLUPE  I URBANA  OPREMA</v>
      </c>
      <c r="C341" s="116"/>
      <c r="D341" s="278"/>
      <c r="E341" s="126"/>
      <c r="F341" s="181">
        <f>F165</f>
        <v>0</v>
      </c>
      <c r="H341" s="409"/>
      <c r="I341" s="410"/>
    </row>
    <row r="342" spans="1:196">
      <c r="A342" s="23"/>
      <c r="B342" s="437"/>
      <c r="C342" s="15"/>
      <c r="D342" s="279"/>
      <c r="E342" s="25"/>
      <c r="F342" s="26"/>
      <c r="H342" s="409"/>
      <c r="I342" s="410"/>
    </row>
    <row r="343" spans="1:196">
      <c r="A343" s="125" t="str">
        <f>A168</f>
        <v>V</v>
      </c>
      <c r="B343" s="436" t="str">
        <f>B168</f>
        <v>IGRALIŠTE ODBOJKE</v>
      </c>
      <c r="C343" s="116"/>
      <c r="D343" s="278"/>
      <c r="E343" s="126"/>
      <c r="F343" s="181">
        <f>F186</f>
        <v>0</v>
      </c>
      <c r="H343" s="409"/>
      <c r="I343" s="410"/>
    </row>
    <row r="344" spans="1:196">
      <c r="A344" s="23"/>
      <c r="B344" s="437"/>
      <c r="C344" s="15"/>
      <c r="D344" s="279"/>
      <c r="E344" s="25"/>
      <c r="F344" s="26"/>
      <c r="H344" s="409"/>
      <c r="I344" s="410"/>
    </row>
    <row r="345" spans="1:196">
      <c r="A345" s="125" t="str">
        <f>A189</f>
        <v>VI</v>
      </c>
      <c r="B345" s="436" t="str">
        <f>B189</f>
        <v>IGRALIŠTE  KOŠARKE</v>
      </c>
      <c r="C345" s="116"/>
      <c r="D345" s="278"/>
      <c r="E345" s="126"/>
      <c r="F345" s="181">
        <f>F213</f>
        <v>0</v>
      </c>
      <c r="H345" s="409"/>
      <c r="I345" s="410"/>
    </row>
    <row r="346" spans="1:196">
      <c r="A346" s="23"/>
      <c r="B346" s="437"/>
      <c r="C346" s="15"/>
      <c r="D346" s="279"/>
      <c r="E346" s="25"/>
      <c r="F346" s="26"/>
      <c r="H346" s="409"/>
      <c r="I346" s="410"/>
    </row>
    <row r="347" spans="1:196">
      <c r="A347" s="125" t="str">
        <f>A216</f>
        <v>VII</v>
      </c>
      <c r="B347" s="436" t="str">
        <f>B216</f>
        <v>VANJSKA  TERETANA</v>
      </c>
      <c r="C347" s="116"/>
      <c r="D347" s="278"/>
      <c r="E347" s="126"/>
      <c r="F347" s="181">
        <f>F257</f>
        <v>0</v>
      </c>
      <c r="H347" s="409"/>
      <c r="I347" s="410"/>
    </row>
    <row r="348" spans="1:196">
      <c r="A348" s="23"/>
      <c r="B348" s="437"/>
      <c r="C348" s="15"/>
      <c r="D348" s="279"/>
      <c r="E348" s="25"/>
      <c r="F348" s="26"/>
      <c r="H348" s="409"/>
      <c r="I348" s="410"/>
    </row>
    <row r="349" spans="1:196">
      <c r="A349" s="125" t="str">
        <f>A260</f>
        <v>VIII</v>
      </c>
      <c r="B349" s="436" t="str">
        <f>B260</f>
        <v>DJEČIJE  IGRALIŠTE</v>
      </c>
      <c r="C349" s="116"/>
      <c r="D349" s="278"/>
      <c r="E349" s="126"/>
      <c r="F349" s="181">
        <f>F288</f>
        <v>0</v>
      </c>
      <c r="H349" s="409"/>
      <c r="I349" s="410"/>
    </row>
    <row r="350" spans="1:196">
      <c r="A350" s="23"/>
      <c r="B350" s="437"/>
      <c r="C350" s="15"/>
      <c r="D350" s="279"/>
      <c r="E350" s="25"/>
      <c r="F350" s="26"/>
      <c r="H350" s="409"/>
      <c r="I350" s="410"/>
    </row>
    <row r="351" spans="1:196" s="339" customFormat="1">
      <c r="A351" s="118" t="s">
        <v>102</v>
      </c>
      <c r="B351" s="448" t="s">
        <v>366</v>
      </c>
      <c r="C351" s="426"/>
      <c r="D351" s="273"/>
      <c r="E351" s="116"/>
      <c r="F351" s="181">
        <f>F309</f>
        <v>0</v>
      </c>
      <c r="G351" s="288"/>
      <c r="H351" s="409"/>
      <c r="I351" s="410"/>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288"/>
      <c r="AN351" s="288"/>
      <c r="AO351" s="288"/>
      <c r="AP351" s="288"/>
      <c r="AQ351" s="288"/>
      <c r="AR351" s="288"/>
      <c r="AS351" s="288"/>
      <c r="AT351" s="288"/>
      <c r="AU351" s="288"/>
      <c r="AV351" s="288"/>
      <c r="AW351" s="288"/>
      <c r="AX351" s="288"/>
      <c r="AY351" s="288"/>
      <c r="AZ351" s="288"/>
      <c r="BA351" s="288"/>
      <c r="BB351" s="288"/>
      <c r="BC351" s="288"/>
      <c r="BD351" s="288"/>
      <c r="BE351" s="288"/>
      <c r="BF351" s="288"/>
      <c r="BG351" s="288"/>
      <c r="BH351" s="288"/>
      <c r="BI351" s="288"/>
      <c r="BJ351" s="288"/>
      <c r="BK351" s="288"/>
      <c r="BL351" s="288"/>
      <c r="BM351" s="288"/>
      <c r="BN351" s="288"/>
      <c r="BO351" s="288"/>
      <c r="BP351" s="288"/>
      <c r="BQ351" s="288"/>
      <c r="BR351" s="288"/>
      <c r="BS351" s="288"/>
      <c r="BT351" s="288"/>
      <c r="BU351" s="288"/>
      <c r="BV351" s="288"/>
      <c r="BW351" s="288"/>
      <c r="BX351" s="288"/>
      <c r="BY351" s="288"/>
      <c r="BZ351" s="288"/>
      <c r="CA351" s="288"/>
      <c r="CB351" s="288"/>
      <c r="CC351" s="288"/>
      <c r="CD351" s="288"/>
      <c r="CE351" s="288"/>
      <c r="CF351" s="288"/>
      <c r="CG351" s="288"/>
      <c r="CH351" s="288"/>
      <c r="CI351" s="288"/>
      <c r="CJ351" s="288"/>
      <c r="CK351" s="288"/>
      <c r="CL351" s="288"/>
      <c r="CM351" s="288"/>
      <c r="CN351" s="288"/>
      <c r="CO351" s="288"/>
      <c r="CP351" s="288"/>
      <c r="CQ351" s="288"/>
      <c r="CR351" s="288"/>
      <c r="CS351" s="288"/>
      <c r="CT351" s="288"/>
      <c r="CU351" s="288"/>
      <c r="CV351" s="288"/>
      <c r="CW351" s="288"/>
      <c r="CX351" s="288"/>
      <c r="CY351" s="288"/>
      <c r="CZ351" s="288"/>
      <c r="DA351" s="288"/>
      <c r="DB351" s="288"/>
      <c r="DC351" s="288"/>
      <c r="DD351" s="288"/>
      <c r="DE351" s="288"/>
      <c r="DF351" s="288"/>
      <c r="DG351" s="288"/>
      <c r="DH351" s="288"/>
      <c r="DI351" s="288"/>
      <c r="DJ351" s="288"/>
      <c r="DK351" s="288"/>
      <c r="DL351" s="288"/>
      <c r="DM351" s="288"/>
      <c r="DN351" s="288"/>
      <c r="DO351" s="288"/>
      <c r="DP351" s="288"/>
      <c r="DQ351" s="288"/>
      <c r="DR351" s="288"/>
      <c r="DS351" s="288"/>
      <c r="DT351" s="288"/>
      <c r="DU351" s="288"/>
      <c r="DV351" s="288"/>
      <c r="DW351" s="288"/>
      <c r="DX351" s="288"/>
      <c r="DY351" s="288"/>
      <c r="DZ351" s="288"/>
      <c r="EA351" s="288"/>
      <c r="EB351" s="288"/>
      <c r="EC351" s="288"/>
      <c r="ED351" s="288"/>
      <c r="EE351" s="288"/>
      <c r="EF351" s="288"/>
      <c r="EG351" s="288"/>
      <c r="EH351" s="288"/>
      <c r="EI351" s="288"/>
      <c r="EJ351" s="288"/>
      <c r="EK351" s="288"/>
      <c r="EL351" s="288"/>
      <c r="EM351" s="288"/>
      <c r="EN351" s="288"/>
      <c r="EO351" s="288"/>
      <c r="EP351" s="288"/>
      <c r="EQ351" s="288"/>
      <c r="ER351" s="288"/>
      <c r="ES351" s="288"/>
      <c r="ET351" s="288"/>
      <c r="EU351" s="288"/>
      <c r="EV351" s="288"/>
      <c r="EW351" s="288"/>
      <c r="EX351" s="288"/>
      <c r="EY351" s="288"/>
      <c r="EZ351" s="288"/>
      <c r="FA351" s="288"/>
      <c r="FB351" s="288"/>
      <c r="FC351" s="288"/>
      <c r="FD351" s="288"/>
      <c r="FE351" s="288"/>
      <c r="FF351" s="288"/>
      <c r="FG351" s="288"/>
      <c r="FH351" s="288"/>
      <c r="FI351" s="288"/>
      <c r="FJ351" s="288"/>
      <c r="FK351" s="288"/>
      <c r="FL351" s="288"/>
      <c r="FM351" s="288"/>
      <c r="FN351" s="288"/>
      <c r="FO351" s="288"/>
      <c r="FP351" s="288"/>
      <c r="FQ351" s="288"/>
      <c r="FR351" s="288"/>
      <c r="FS351" s="288"/>
      <c r="FT351" s="288"/>
      <c r="FU351" s="288"/>
      <c r="FV351" s="288"/>
      <c r="FW351" s="288"/>
      <c r="FX351" s="288"/>
      <c r="FY351" s="288"/>
      <c r="FZ351" s="288"/>
      <c r="GA351" s="288"/>
      <c r="GB351" s="288"/>
      <c r="GC351" s="288"/>
      <c r="GD351" s="288"/>
      <c r="GE351" s="288"/>
      <c r="GF351" s="288"/>
      <c r="GG351" s="288"/>
      <c r="GH351" s="288"/>
      <c r="GI351" s="288"/>
      <c r="GJ351" s="288"/>
      <c r="GK351" s="288"/>
      <c r="GL351" s="288"/>
      <c r="GM351" s="288"/>
      <c r="GN351" s="288"/>
    </row>
    <row r="352" spans="1:196">
      <c r="A352" s="23"/>
      <c r="B352" s="437"/>
      <c r="C352" s="27"/>
      <c r="D352" s="279"/>
      <c r="E352" s="25"/>
      <c r="F352" s="26"/>
      <c r="H352" s="409"/>
      <c r="I352" s="410"/>
    </row>
    <row r="353" spans="1:9">
      <c r="A353" s="118" t="s">
        <v>457</v>
      </c>
      <c r="B353" s="448" t="s">
        <v>78</v>
      </c>
      <c r="C353" s="426"/>
      <c r="D353" s="273"/>
      <c r="E353" s="116"/>
      <c r="F353" s="181">
        <f>F330</f>
        <v>0</v>
      </c>
      <c r="H353" s="409"/>
      <c r="I353" s="410"/>
    </row>
    <row r="354" spans="1:9">
      <c r="A354" s="21"/>
      <c r="B354" s="449"/>
      <c r="C354" s="15"/>
      <c r="D354" s="277"/>
      <c r="E354" s="15"/>
      <c r="F354" s="27"/>
      <c r="H354" s="409"/>
      <c r="I354" s="410"/>
    </row>
    <row r="355" spans="1:9">
      <c r="A355" s="122"/>
      <c r="B355" s="457" t="s">
        <v>238</v>
      </c>
      <c r="C355" s="123"/>
      <c r="D355" s="280"/>
      <c r="E355" s="124"/>
      <c r="F355" s="182">
        <f>SUM(F335:F353)</f>
        <v>0</v>
      </c>
      <c r="H355" s="409"/>
      <c r="I355" s="410"/>
    </row>
    <row r="356" spans="1:9">
      <c r="A356" s="7"/>
      <c r="D356" s="271"/>
      <c r="E356" s="8"/>
      <c r="F356" s="8"/>
    </row>
    <row r="357" spans="1:9">
      <c r="A357" s="7"/>
      <c r="B357" s="422" t="s">
        <v>144</v>
      </c>
      <c r="D357" s="271"/>
      <c r="E357" s="8"/>
      <c r="F357" s="8"/>
      <c r="H357" s="409"/>
      <c r="I357" s="410"/>
    </row>
    <row r="358" spans="1:9">
      <c r="A358" s="7"/>
      <c r="D358" s="271"/>
      <c r="E358" s="8"/>
      <c r="F358" s="8"/>
    </row>
    <row r="359" spans="1:9">
      <c r="A359" s="7"/>
      <c r="D359" s="271"/>
      <c r="E359" s="8"/>
      <c r="F359" s="8"/>
    </row>
    <row r="360" spans="1:9">
      <c r="A360" s="7"/>
      <c r="D360" s="271"/>
      <c r="E360" s="8"/>
      <c r="F360" s="8"/>
    </row>
    <row r="361" spans="1:9">
      <c r="A361" s="7"/>
      <c r="D361" s="271"/>
      <c r="E361" s="8"/>
      <c r="F361" s="8"/>
    </row>
    <row r="362" spans="1:9">
      <c r="A362" s="7"/>
      <c r="D362" s="271"/>
      <c r="E362" s="8"/>
      <c r="F362" s="8"/>
    </row>
    <row r="363" spans="1:9">
      <c r="A363" s="7"/>
      <c r="D363" s="271"/>
      <c r="E363" s="8"/>
      <c r="F363" s="8"/>
    </row>
    <row r="364" spans="1:9">
      <c r="A364" s="7"/>
      <c r="D364" s="271"/>
      <c r="E364" s="8"/>
      <c r="F364" s="8"/>
    </row>
    <row r="365" spans="1:9">
      <c r="A365" s="7"/>
      <c r="D365" s="271"/>
      <c r="E365" s="8"/>
      <c r="F365" s="8"/>
    </row>
    <row r="366" spans="1:9">
      <c r="A366" s="7"/>
      <c r="D366" s="271"/>
      <c r="E366" s="8"/>
      <c r="F366" s="8"/>
    </row>
  </sheetData>
  <sheetProtection selectLockedCells="1"/>
  <mergeCells count="2">
    <mergeCell ref="A332:F332"/>
    <mergeCell ref="A1:F1"/>
  </mergeCells>
  <phoneticPr fontId="3" type="noConversion"/>
  <dataValidations count="1">
    <dataValidation type="decimal" operator="greaterThanOrEqual" allowBlank="1" showInputMessage="1" showErrorMessage="1" sqref="E331 E324:E325 E321:E322 E318:E319 E315:E316 E240 E280 E229 E144:E145 E132 E135 E138 E141:E142 E147 E48:E50 E39 E305:E306 E30 E33 E36 E18:E19 E21 E15 E70 E68 E66 E114:E123 E111:E112 E104 E99:E101 E106 E76:E77 E79 E81 E84 E27 E62:E63 E73 E223:E224 E154:E155 E161 E163 E171:E173 E175 E192:E194 E219:E220 E200 E203 E206:E207 E210 E184 E181 E178 E196 E226 E157 E159 E150 E11:E12 E263 E272:E273 E269 E266 E300:E303 E293:E295 E297:E298 E249 E277 E283 E252:E254 E246 E243 E234 E237 E42:E43 E45:E46 E286:E287 E24:E25 E58:E60 E86 E92 E89:E90 E328:E329">
      <formula1>0</formula1>
    </dataValidation>
  </dataValidations>
  <pageMargins left="0.74803149606299213" right="0.35433070866141736" top="0.78740157480314965" bottom="0.78740157480314965" header="0.51181102362204722" footer="0.51181102362204722"/>
  <pageSetup paperSize="9" fitToHeight="0" orientation="portrait" r:id="rId1"/>
  <headerFooter alignWithMargins="0">
    <oddHeader xml:space="preserve">&amp;LNARUČITELJ: OPĆINA STARIGRAD&amp;RZAHVAT: UREĐENJE PLAŽE </oddHeader>
    <oddFooter>&amp;L          IZGRADNJA PROJEKT d.o.o.&amp;C          studeni,2016&amp;RStranica &amp;P/&amp;N</oddFooter>
  </headerFooter>
  <rowBreaks count="10" manualBreakCount="10">
    <brk id="54" max="16383" man="1"/>
    <brk id="95" max="16383" man="1"/>
    <brk id="167" max="16383" man="1"/>
    <brk id="188" max="16383" man="1"/>
    <brk id="215" max="16383" man="1"/>
    <brk id="230" max="16383" man="1"/>
    <brk id="243" max="16383" man="1"/>
    <brk id="259" max="16383" man="1"/>
    <brk id="311" max="16383" man="1"/>
    <brk id="3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24"/>
  <sheetViews>
    <sheetView tabSelected="1" workbookViewId="0">
      <selection activeCell="I44" sqref="I44"/>
    </sheetView>
  </sheetViews>
  <sheetFormatPr defaultRowHeight="15"/>
  <cols>
    <col min="1" max="1" width="2" style="29" customWidth="1"/>
    <col min="2" max="2" width="4.5703125" style="29" customWidth="1"/>
    <col min="3" max="3" width="35.7109375" style="29" customWidth="1"/>
    <col min="4" max="4" width="6.5703125" style="29" customWidth="1"/>
    <col min="5" max="5" width="18.85546875" style="29" customWidth="1"/>
    <col min="6" max="6" width="19.140625" style="29" customWidth="1"/>
    <col min="7" max="7" width="1.7109375" style="29" customWidth="1"/>
    <col min="8" max="16384" width="9.140625" style="29"/>
  </cols>
  <sheetData>
    <row r="1" spans="2:6" ht="39.75" customHeight="1">
      <c r="B1" s="518" t="s">
        <v>31</v>
      </c>
      <c r="C1" s="519"/>
      <c r="D1" s="519"/>
      <c r="E1" s="519"/>
      <c r="F1" s="519"/>
    </row>
    <row r="2" spans="2:6" s="161" customFormat="1" ht="8.1" customHeight="1">
      <c r="B2" s="159"/>
      <c r="C2" s="160"/>
      <c r="D2" s="160"/>
      <c r="E2" s="160"/>
      <c r="F2" s="160"/>
    </row>
    <row r="3" spans="2:6" ht="8.1" customHeight="1"/>
    <row r="4" spans="2:6" ht="8.1" customHeight="1" thickBot="1"/>
    <row r="5" spans="2:6" s="161" customFormat="1" ht="15.75" thickBot="1">
      <c r="B5" s="520" t="s">
        <v>133</v>
      </c>
      <c r="C5" s="521"/>
      <c r="D5" s="521"/>
      <c r="E5" s="521"/>
      <c r="F5" s="522"/>
    </row>
    <row r="6" spans="2:6" s="161" customFormat="1" ht="15" customHeight="1">
      <c r="B6" s="159"/>
      <c r="C6" s="160"/>
      <c r="D6" s="160"/>
      <c r="E6" s="160"/>
      <c r="F6" s="160"/>
    </row>
    <row r="7" spans="2:6" s="161" customFormat="1" ht="15" customHeight="1">
      <c r="B7" s="159"/>
      <c r="C7" s="160"/>
      <c r="D7" s="160"/>
      <c r="E7" s="160"/>
      <c r="F7" s="160"/>
    </row>
    <row r="9" spans="2:6" ht="8.1" customHeight="1">
      <c r="B9" s="159"/>
      <c r="C9" s="6"/>
      <c r="D9" s="6"/>
      <c r="E9" s="6"/>
      <c r="F9" s="179"/>
    </row>
    <row r="11" spans="2:6" s="161" customFormat="1">
      <c r="B11" s="529" t="s">
        <v>359</v>
      </c>
      <c r="C11" s="530"/>
      <c r="D11" s="531"/>
      <c r="E11" s="160"/>
      <c r="F11" s="160"/>
    </row>
    <row r="12" spans="2:6" ht="8.1" customHeight="1"/>
    <row r="13" spans="2:6" s="162" customFormat="1">
      <c r="B13" s="164" t="s">
        <v>340</v>
      </c>
      <c r="C13" s="523" t="s">
        <v>237</v>
      </c>
      <c r="D13" s="524"/>
      <c r="E13" s="525"/>
      <c r="F13" s="174" t="str">
        <f>'VANJSKI VODOVOD'!F108</f>
        <v/>
      </c>
    </row>
    <row r="14" spans="2:6" ht="14.25" customHeight="1">
      <c r="B14" s="159"/>
      <c r="C14" s="6"/>
      <c r="D14" s="6"/>
      <c r="E14" s="6"/>
      <c r="F14" s="179"/>
    </row>
    <row r="15" spans="2:6" s="162" customFormat="1">
      <c r="B15" s="163" t="s">
        <v>337</v>
      </c>
      <c r="C15" s="535" t="s">
        <v>130</v>
      </c>
      <c r="D15" s="536"/>
      <c r="E15" s="537"/>
      <c r="F15" s="175">
        <f>'EL. RASPLET I RASVJETA'!F151</f>
        <v>0</v>
      </c>
    </row>
    <row r="16" spans="2:6" ht="11.25" customHeight="1">
      <c r="F16" s="180"/>
    </row>
    <row r="17" spans="2:6" s="162" customFormat="1">
      <c r="B17" s="163" t="s">
        <v>338</v>
      </c>
      <c r="C17" s="535" t="s">
        <v>239</v>
      </c>
      <c r="D17" s="536"/>
      <c r="E17" s="537"/>
      <c r="F17" s="175">
        <f>'GRAĐ.-OBRTNIČKI PARTER'!F355</f>
        <v>0</v>
      </c>
    </row>
    <row r="18" spans="2:6" ht="8.1" customHeight="1">
      <c r="F18" s="180"/>
    </row>
    <row r="19" spans="2:6" ht="8.1" customHeight="1">
      <c r="F19" s="180"/>
    </row>
    <row r="20" spans="2:6" s="161" customFormat="1">
      <c r="B20" s="526" t="s">
        <v>131</v>
      </c>
      <c r="C20" s="527"/>
      <c r="D20" s="528"/>
      <c r="E20" s="160"/>
      <c r="F20" s="282">
        <f>SUM(F13:F17)</f>
        <v>0</v>
      </c>
    </row>
    <row r="21" spans="2:6" ht="8.1" customHeight="1">
      <c r="F21" s="176"/>
    </row>
    <row r="22" spans="2:6" s="165" customFormat="1">
      <c r="B22" s="532" t="s">
        <v>151</v>
      </c>
      <c r="C22" s="533"/>
      <c r="D22" s="534"/>
      <c r="F22" s="177">
        <f>F24-F20</f>
        <v>0</v>
      </c>
    </row>
    <row r="23" spans="2:6" ht="8.1" customHeight="1">
      <c r="F23" s="176"/>
    </row>
    <row r="24" spans="2:6" s="161" customFormat="1">
      <c r="B24" s="526" t="s">
        <v>132</v>
      </c>
      <c r="C24" s="527"/>
      <c r="D24" s="528"/>
      <c r="E24" s="160"/>
      <c r="F24" s="178">
        <f>F20*1.25</f>
        <v>0</v>
      </c>
    </row>
  </sheetData>
  <sheetProtection selectLockedCells="1"/>
  <mergeCells count="9">
    <mergeCell ref="B1:F1"/>
    <mergeCell ref="B5:F5"/>
    <mergeCell ref="C13:E13"/>
    <mergeCell ref="B24:D24"/>
    <mergeCell ref="B11:D11"/>
    <mergeCell ref="B20:D20"/>
    <mergeCell ref="B22:D22"/>
    <mergeCell ref="C17:E17"/>
    <mergeCell ref="C15:E15"/>
  </mergeCells>
  <phoneticPr fontId="51" type="noConversion"/>
  <pageMargins left="0.74803149606299213" right="0.35433070866141736" top="0.78740157480314965" bottom="0.78740157480314965" header="0.51181102362204722" footer="0.51181102362204722"/>
  <pageSetup paperSize="9" orientation="portrait" r:id="rId1"/>
  <headerFooter alignWithMargins="0">
    <oddHeader xml:space="preserve">&amp;LNARUČITELJ:OPĆINA STARIGRAD&amp;RZAHVAT: UREĐENJE PLAŽE </oddHeader>
    <oddFooter>&amp;L          IZGRADNJA PROJEKT d.o.o.&amp;C    studeni,2016&amp;RStranica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10</vt:i4>
      </vt:variant>
    </vt:vector>
  </HeadingPairs>
  <TitlesOfParts>
    <vt:vector size="16" baseType="lpstr">
      <vt:lpstr>NASLOVNA</vt:lpstr>
      <vt:lpstr>VANJSKI VODOVOD</vt:lpstr>
      <vt:lpstr>EL. RASPLET I RASVJETA</vt:lpstr>
      <vt:lpstr>GRAĐ.-OBRTNIČKI OPĆENITO</vt:lpstr>
      <vt:lpstr>GRAĐ.-OBRTNIČKI PARTER</vt:lpstr>
      <vt:lpstr>SVEUKUPNA REKAPITULACIJ</vt:lpstr>
      <vt:lpstr>'EL. RASPLET I RASVJETA'!Ispis_naslova</vt:lpstr>
      <vt:lpstr>'GRAĐ.-OBRTNIČKI OPĆENITO'!Ispis_naslova</vt:lpstr>
      <vt:lpstr>'GRAĐ.-OBRTNIČKI PARTER'!Ispis_naslova</vt:lpstr>
      <vt:lpstr>'VANJSKI VODOVOD'!Ispis_naslova</vt:lpstr>
      <vt:lpstr>'EL. RASPLET I RASVJETA'!Podrucje_ispisa</vt:lpstr>
      <vt:lpstr>'GRAĐ.-OBRTNIČKI OPĆENITO'!Podrucje_ispisa</vt:lpstr>
      <vt:lpstr>'GRAĐ.-OBRTNIČKI PARTER'!Podrucje_ispisa</vt:lpstr>
      <vt:lpstr>NASLOVNA!Podrucje_ispisa</vt:lpstr>
      <vt:lpstr>'SVEUKUPNA REKAPITULACIJ'!Podrucje_ispisa</vt:lpstr>
      <vt:lpstr>'VANJSKI VODOVOD'!Podrucje_ispisa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dc:creator>
  <cp:lastModifiedBy>Korisnik</cp:lastModifiedBy>
  <cp:lastPrinted>2017-01-19T11:27:24Z</cp:lastPrinted>
  <dcterms:created xsi:type="dcterms:W3CDTF">2011-07-22T06:13:53Z</dcterms:created>
  <dcterms:modified xsi:type="dcterms:W3CDTF">2017-01-19T13:17:54Z</dcterms:modified>
</cp:coreProperties>
</file>